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2knyc0206\Userdata\msharp\Desktop\"/>
    </mc:Choice>
  </mc:AlternateContent>
  <xr:revisionPtr revIDLastSave="0" documentId="13_ncr:1_{CBE9F1F6-EEB9-4822-8F41-68862DA4ED5B}" xr6:coauthVersionLast="44" xr6:coauthVersionMax="44" xr10:uidLastSave="{00000000-0000-0000-0000-000000000000}"/>
  <bookViews>
    <workbookView xWindow="-90" yWindow="-15" windowWidth="16200" windowHeight="9375" xr2:uid="{00000000-000D-0000-FFFF-FFFF00000000}"/>
  </bookViews>
  <sheets>
    <sheet name="Page1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4" l="1"/>
  <c r="P48" i="4" l="1"/>
  <c r="N48" i="4"/>
  <c r="L48" i="4"/>
  <c r="J48" i="4"/>
  <c r="H48" i="4"/>
  <c r="F48" i="4"/>
  <c r="P44" i="4"/>
  <c r="N44" i="4"/>
  <c r="L44" i="4"/>
  <c r="H44" i="4"/>
  <c r="F44" i="4"/>
  <c r="H41" i="4"/>
  <c r="F41" i="4"/>
  <c r="P30" i="4"/>
  <c r="P32" i="4" s="1"/>
  <c r="L30" i="4"/>
  <c r="L32" i="4" s="1"/>
  <c r="H30" i="4"/>
  <c r="H32" i="4" s="1"/>
  <c r="F26" i="4"/>
  <c r="F30" i="4" s="1"/>
  <c r="F32" i="4" s="1"/>
  <c r="N24" i="4"/>
  <c r="N30" i="4" s="1"/>
  <c r="N32" i="4" s="1"/>
  <c r="J24" i="4"/>
  <c r="J30" i="4" s="1"/>
  <c r="J32" i="4" s="1"/>
  <c r="P19" i="4"/>
  <c r="N19" i="4"/>
  <c r="L19" i="4"/>
  <c r="J19" i="4"/>
  <c r="H19" i="4"/>
  <c r="F19" i="4"/>
</calcChain>
</file>

<file path=xl/sharedStrings.xml><?xml version="1.0" encoding="utf-8"?>
<sst xmlns="http://schemas.openxmlformats.org/spreadsheetml/2006/main" count="61" uniqueCount="38">
  <si>
    <t/>
  </si>
  <si>
    <t>Distribution revenues</t>
  </si>
  <si>
    <t>Other revenues</t>
  </si>
  <si>
    <t>Contingent payment arrangements</t>
  </si>
  <si>
    <t>AB L.P.</t>
  </si>
  <si>
    <t>AB Holding L.P.</t>
  </si>
  <si>
    <t>RECONCILIATION OF GAAP FINANCIAL RESULTS TO ADJUSTED FINANCIAL RESULTS</t>
  </si>
  <si>
    <t>Three Months Ended</t>
  </si>
  <si>
    <t>(US $ Thousands, unaudited)</t>
  </si>
  <si>
    <t>Net Revenues, GAAP basis</t>
  </si>
  <si>
    <t>Exclude:</t>
  </si>
  <si>
    <t>Distribution-related adjustments:</t>
  </si>
  <si>
    <t>Investment advisory services fees</t>
  </si>
  <si>
    <t>Pass through adjustments:</t>
  </si>
  <si>
    <t>Impact of consolidated company-sponsored investment funds</t>
  </si>
  <si>
    <t>Long-term incentive compensation-related investment losses (gains)</t>
  </si>
  <si>
    <t>Long-term incentive compensation-related dividends and interest</t>
  </si>
  <si>
    <t>Write-down of investment</t>
  </si>
  <si>
    <t>Other</t>
  </si>
  <si>
    <t>Adjusted Net Revenues</t>
  </si>
  <si>
    <t>Operating Income, GAAP basis</t>
  </si>
  <si>
    <t>Real estate (credits) charges</t>
  </si>
  <si>
    <t>Long-term incentive compensation-related items</t>
  </si>
  <si>
    <t>CEO's EQH award compensation</t>
  </si>
  <si>
    <t>Acquisition-related expenses</t>
  </si>
  <si>
    <t>Sub-total of non-GAAP adjustments</t>
  </si>
  <si>
    <t>Less: Net (loss) income of consolidated entities attributable to non-controlling interests</t>
  </si>
  <si>
    <t>Adjusted Operating Income</t>
  </si>
  <si>
    <t>Operating Margin, GAAP basis excl. non-controlling interests</t>
  </si>
  <si>
    <t>Adjusted Operating Margin</t>
  </si>
  <si>
    <t>RECONCILIATION OF GAAP EPU TO ADJUSTED EPU</t>
  </si>
  <si>
    <t>($ Thousands except per Unit amounts, unaudited)</t>
  </si>
  <si>
    <t>Net Income - Diluted, GAAP basis</t>
  </si>
  <si>
    <t>Impact on net income of AB non-GAAP adjustments</t>
  </si>
  <si>
    <t>Adjusted Net Income - Diluted</t>
  </si>
  <si>
    <t>Diluted Net Income per Holding Unit, GAAP basis</t>
  </si>
  <si>
    <t>Impact of AB non-GAAP adjustments</t>
  </si>
  <si>
    <t>Adjusted Diluted Net Income per Holding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</si>
</sst>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5" formatCode="#,##0.0_)%;\(#,##0.0\)%;&quot;—&quot;\%;_(@_)"/>
    <numFmt numFmtId="167" formatCode="_(&quot;$&quot;* #,##0.00_)_%;_(&quot;$&quot;* \(#,##0.00\)_%;_(&quot;$&quot;* &quot;—&quot;_);_(@_)"/>
    <numFmt numFmtId="168" formatCode="_(#,##0_);_(\(#,##0\);_(&quot;—&quot;_);_(@_)"/>
    <numFmt numFmtId="176" formatCode="_(&quot;$&quot;* #,##0_);_(&quot;$&quot;* \(#,##0\);_(&quot;$&quot;* &quot;—&quot;_);_(@_)"/>
    <numFmt numFmtId="183" formatCode="#,##0_)%;\(#,##0\)%;&quot;—&quot;\%;_(@_)"/>
    <numFmt numFmtId="184" formatCode="_(&quot;$&quot;* #,##0_)_%;_(&quot;$&quot;* \(#,##0\)_%;_(&quot;$&quot;* &quot;—&quot;_);_(@_)"/>
    <numFmt numFmtId="185" formatCode="_(&quot;$&quot;* #,##0.##########_)_%;_(&quot;$&quot;* \(#,##0.##########\)_%;_(&quot;$&quot;* &quot;—&quot;_);_(@_)"/>
    <numFmt numFmtId="186" formatCode="_(#,##0.##########_)_%;_(\(#,##0.##########\)_%;_(&quot;—&quot;_);_(@_)"/>
  </numFmts>
  <fonts count="5" x14ac:knownFonts="1">
    <font>
      <sz val="10"/>
      <color rgb="FF000000"/>
      <name val="Times New Roman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76" fontId="3" fillId="0" borderId="0" xfId="0" applyNumberFormat="1" applyFont="1" applyAlignment="1"/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wrapText="1" indent="1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/>
    <xf numFmtId="176" fontId="3" fillId="0" borderId="2" xfId="0" applyNumberFormat="1" applyFont="1" applyBorder="1" applyAlignment="1"/>
    <xf numFmtId="176" fontId="3" fillId="0" borderId="2" xfId="0" applyNumberFormat="1" applyFont="1" applyBorder="1" applyAlignment="1">
      <alignment horizontal="left"/>
    </xf>
    <xf numFmtId="176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left"/>
    </xf>
    <xf numFmtId="183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4" fontId="3" fillId="0" borderId="7" xfId="0" applyNumberFormat="1" applyFont="1" applyBorder="1" applyAlignment="1"/>
    <xf numFmtId="184" fontId="3" fillId="0" borderId="7" xfId="0" applyNumberFormat="1" applyFont="1" applyBorder="1" applyAlignment="1">
      <alignment horizontal="left"/>
    </xf>
    <xf numFmtId="168" fontId="2" fillId="0" borderId="1" xfId="0" applyNumberFormat="1" applyFont="1" applyBorder="1" applyAlignment="1"/>
    <xf numFmtId="168" fontId="2" fillId="0" borderId="1" xfId="0" applyNumberFormat="1" applyFont="1" applyBorder="1" applyAlignment="1">
      <alignment horizontal="left"/>
    </xf>
    <xf numFmtId="185" fontId="3" fillId="0" borderId="0" xfId="0" applyNumberFormat="1" applyFont="1" applyAlignment="1"/>
    <xf numFmtId="186" fontId="2" fillId="0" borderId="0" xfId="0" applyNumberFormat="1" applyFont="1" applyAlignment="1"/>
    <xf numFmtId="167" fontId="3" fillId="0" borderId="2" xfId="0" applyNumberFormat="1" applyFont="1" applyBorder="1" applyAlignment="1"/>
    <xf numFmtId="167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5"/>
  <sheetViews>
    <sheetView tabSelected="1" zoomScale="80" zoomScaleNormal="80" workbookViewId="0">
      <selection activeCell="C10" sqref="C10:E10"/>
    </sheetView>
  </sheetViews>
  <sheetFormatPr defaultColWidth="21.5" defaultRowHeight="12.75" x14ac:dyDescent="0.2"/>
  <cols>
    <col min="1" max="1" width="4.33203125" style="3" customWidth="1"/>
    <col min="2" max="2" width="4.83203125" style="3" customWidth="1"/>
    <col min="3" max="3" width="21.5" style="3"/>
    <col min="4" max="4" width="24.6640625" style="3" customWidth="1"/>
    <col min="5" max="5" width="31" style="3" customWidth="1"/>
    <col min="6" max="6" width="13.1640625" style="3" bestFit="1" customWidth="1"/>
    <col min="7" max="7" width="0.6640625" style="3" customWidth="1"/>
    <col min="8" max="8" width="13.1640625" style="3" bestFit="1" customWidth="1"/>
    <col min="9" max="9" width="0.6640625" style="3" customWidth="1"/>
    <col min="10" max="10" width="13.1640625" style="3" bestFit="1" customWidth="1"/>
    <col min="11" max="11" width="0.6640625" style="3" customWidth="1"/>
    <col min="12" max="12" width="12.5" style="3" bestFit="1" customWidth="1"/>
    <col min="13" max="13" width="0.6640625" style="3" customWidth="1"/>
    <col min="14" max="14" width="12.5" style="3" bestFit="1" customWidth="1"/>
    <col min="15" max="15" width="0.6640625" style="3" customWidth="1"/>
    <col min="16" max="16" width="12.6640625" style="3" bestFit="1" customWidth="1"/>
    <col min="17" max="17" width="0.6640625" style="3" customWidth="1"/>
    <col min="18" max="16384" width="21.5" style="3"/>
  </cols>
  <sheetData>
    <row r="1" spans="1:17" ht="18.75" customHeight="1" x14ac:dyDescent="0.2">
      <c r="A1" s="1" t="s">
        <v>4</v>
      </c>
      <c r="B1" s="2"/>
      <c r="C1" s="2"/>
      <c r="D1" s="2"/>
    </row>
    <row r="2" spans="1:17" ht="29.25" customHeight="1" x14ac:dyDescent="0.2">
      <c r="A2" s="1" t="s">
        <v>6</v>
      </c>
      <c r="B2" s="2"/>
      <c r="C2" s="2"/>
      <c r="D2" s="2"/>
    </row>
    <row r="3" spans="1:17" ht="18.75" customHeight="1" thickBot="1" x14ac:dyDescent="0.25">
      <c r="F3" s="4" t="s">
        <v>7</v>
      </c>
      <c r="G3" s="5"/>
      <c r="H3" s="4" t="s">
        <v>7</v>
      </c>
      <c r="I3" s="5"/>
      <c r="J3" s="4" t="s">
        <v>7</v>
      </c>
      <c r="K3" s="5"/>
      <c r="L3" s="4" t="s">
        <v>7</v>
      </c>
      <c r="M3" s="5"/>
      <c r="N3" s="4" t="s">
        <v>7</v>
      </c>
      <c r="O3" s="4" t="s">
        <v>7</v>
      </c>
      <c r="P3" s="4" t="s">
        <v>7</v>
      </c>
      <c r="Q3" s="4" t="s">
        <v>7</v>
      </c>
    </row>
    <row r="4" spans="1:17" ht="18.75" customHeight="1" thickBot="1" x14ac:dyDescent="0.25">
      <c r="B4" s="2" t="s">
        <v>8</v>
      </c>
      <c r="C4" s="2"/>
      <c r="D4" s="2"/>
      <c r="F4" s="6">
        <v>43921</v>
      </c>
      <c r="G4" s="7" t="s">
        <v>0</v>
      </c>
      <c r="H4" s="6">
        <v>43830</v>
      </c>
      <c r="I4" s="7" t="s">
        <v>0</v>
      </c>
      <c r="J4" s="6">
        <v>43738</v>
      </c>
      <c r="K4" s="7" t="s">
        <v>0</v>
      </c>
      <c r="L4" s="6">
        <v>43646</v>
      </c>
      <c r="M4" s="7" t="s">
        <v>0</v>
      </c>
      <c r="N4" s="6">
        <v>43555</v>
      </c>
      <c r="O4" s="7" t="s">
        <v>0</v>
      </c>
      <c r="P4" s="6">
        <v>43465</v>
      </c>
      <c r="Q4" s="7" t="s">
        <v>0</v>
      </c>
    </row>
    <row r="5" spans="1:17" ht="18.75" customHeight="1" x14ac:dyDescent="0.2"/>
    <row r="6" spans="1:17" x14ac:dyDescent="0.2">
      <c r="B6" s="8" t="s">
        <v>9</v>
      </c>
      <c r="C6" s="2"/>
      <c r="F6" s="9">
        <v>874156</v>
      </c>
      <c r="G6" s="10"/>
      <c r="H6" s="9">
        <v>987304</v>
      </c>
      <c r="I6" s="10"/>
      <c r="J6" s="9">
        <v>877867</v>
      </c>
      <c r="K6" s="10"/>
      <c r="L6" s="9">
        <v>857799</v>
      </c>
      <c r="M6" s="10"/>
      <c r="N6" s="9">
        <v>795462</v>
      </c>
      <c r="O6" s="10"/>
      <c r="P6" s="9">
        <v>804660</v>
      </c>
      <c r="Q6" s="10"/>
    </row>
    <row r="7" spans="1:17" ht="18.75" customHeight="1" x14ac:dyDescent="0.2">
      <c r="C7" s="11" t="s">
        <v>10</v>
      </c>
      <c r="F7" s="12"/>
    </row>
    <row r="8" spans="1:17" ht="18.75" customHeight="1" x14ac:dyDescent="0.2">
      <c r="C8" s="2" t="s">
        <v>11</v>
      </c>
      <c r="D8" s="2"/>
      <c r="E8" s="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8.75" customHeight="1" x14ac:dyDescent="0.2">
      <c r="C9" s="14" t="s">
        <v>1</v>
      </c>
      <c r="D9" s="15"/>
      <c r="E9" s="15"/>
      <c r="F9" s="16">
        <v>-130857</v>
      </c>
      <c r="G9" s="13"/>
      <c r="H9" s="16">
        <v>-127553</v>
      </c>
      <c r="I9" s="13"/>
      <c r="J9" s="16">
        <v>-118635</v>
      </c>
      <c r="K9" s="13"/>
      <c r="L9" s="16">
        <v>-108347</v>
      </c>
      <c r="M9" s="13"/>
      <c r="N9" s="16">
        <v>-100509</v>
      </c>
      <c r="O9" s="13"/>
      <c r="P9" s="16">
        <v>-100952</v>
      </c>
      <c r="Q9" s="13"/>
    </row>
    <row r="10" spans="1:17" ht="18.75" customHeight="1" x14ac:dyDescent="0.2">
      <c r="C10" s="14" t="s">
        <v>12</v>
      </c>
      <c r="D10" s="15"/>
      <c r="E10" s="15"/>
      <c r="F10" s="16">
        <v>-14814</v>
      </c>
      <c r="G10" s="13"/>
      <c r="H10" s="16">
        <v>-15120</v>
      </c>
      <c r="I10" s="13"/>
      <c r="J10" s="16">
        <v>-12696</v>
      </c>
      <c r="K10" s="13"/>
      <c r="L10" s="16">
        <v>-11148</v>
      </c>
      <c r="M10" s="13"/>
      <c r="N10" s="16">
        <v>-8986</v>
      </c>
      <c r="O10" s="13"/>
      <c r="P10" s="16">
        <v>-7388</v>
      </c>
      <c r="Q10" s="13"/>
    </row>
    <row r="11" spans="1:17" ht="18.75" customHeight="1" x14ac:dyDescent="0.2">
      <c r="C11" s="2" t="s">
        <v>13</v>
      </c>
      <c r="D11" s="2"/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8.75" customHeight="1" x14ac:dyDescent="0.2">
      <c r="C12" s="14" t="s">
        <v>12</v>
      </c>
      <c r="D12" s="15"/>
      <c r="E12" s="15"/>
      <c r="F12" s="16">
        <v>-7062</v>
      </c>
      <c r="G12" s="13"/>
      <c r="H12" s="16">
        <v>-6717</v>
      </c>
      <c r="I12" s="13"/>
      <c r="J12" s="16">
        <v>-5119</v>
      </c>
      <c r="K12" s="13"/>
      <c r="L12" s="16">
        <v>-4356</v>
      </c>
      <c r="M12" s="13"/>
      <c r="N12" s="16">
        <v>-4722</v>
      </c>
      <c r="O12" s="13"/>
      <c r="P12" s="16">
        <v>-1099</v>
      </c>
      <c r="Q12" s="13"/>
    </row>
    <row r="13" spans="1:17" ht="18.75" customHeight="1" x14ac:dyDescent="0.2">
      <c r="C13" s="14" t="s">
        <v>2</v>
      </c>
      <c r="D13" s="2"/>
      <c r="E13" s="2"/>
      <c r="F13" s="16">
        <v>-9607</v>
      </c>
      <c r="G13" s="13"/>
      <c r="H13" s="16">
        <v>-9436</v>
      </c>
      <c r="I13" s="13"/>
      <c r="J13" s="16">
        <v>-9571</v>
      </c>
      <c r="K13" s="13"/>
      <c r="L13" s="16">
        <v>-9160</v>
      </c>
      <c r="M13" s="13"/>
      <c r="N13" s="16">
        <v>-7759</v>
      </c>
      <c r="O13" s="13"/>
      <c r="P13" s="16">
        <v>-7940</v>
      </c>
      <c r="Q13" s="13"/>
    </row>
    <row r="14" spans="1:17" ht="18.75" customHeight="1" x14ac:dyDescent="0.2">
      <c r="C14" s="2" t="s">
        <v>14</v>
      </c>
      <c r="D14" s="2"/>
      <c r="E14" s="2"/>
      <c r="F14" s="16">
        <v>24135</v>
      </c>
      <c r="G14" s="13"/>
      <c r="H14" s="16">
        <v>-8567</v>
      </c>
      <c r="I14" s="13"/>
      <c r="J14" s="16">
        <v>-4820</v>
      </c>
      <c r="K14" s="13"/>
      <c r="L14" s="16">
        <v>-8697</v>
      </c>
      <c r="M14" s="13"/>
      <c r="N14" s="16">
        <v>-10959</v>
      </c>
      <c r="O14" s="13"/>
      <c r="P14" s="16">
        <v>931</v>
      </c>
      <c r="Q14" s="13"/>
    </row>
    <row r="15" spans="1:17" x14ac:dyDescent="0.2">
      <c r="C15" s="2" t="s">
        <v>15</v>
      </c>
      <c r="D15" s="2"/>
      <c r="E15" s="2"/>
      <c r="F15" s="16">
        <v>7099</v>
      </c>
      <c r="G15" s="13"/>
      <c r="H15" s="16">
        <v>-1457</v>
      </c>
      <c r="I15" s="13"/>
      <c r="J15" s="16">
        <v>-189</v>
      </c>
      <c r="K15" s="13"/>
      <c r="L15" s="16">
        <v>-1389</v>
      </c>
      <c r="M15" s="13"/>
      <c r="N15" s="16">
        <v>-4496</v>
      </c>
      <c r="O15" s="13"/>
      <c r="P15" s="16">
        <v>7104</v>
      </c>
      <c r="Q15" s="13"/>
    </row>
    <row r="16" spans="1:17" x14ac:dyDescent="0.2">
      <c r="C16" s="2" t="s">
        <v>16</v>
      </c>
      <c r="D16" s="2"/>
      <c r="E16" s="2"/>
      <c r="F16" s="16">
        <v>-106</v>
      </c>
      <c r="G16" s="13"/>
      <c r="H16" s="16">
        <v>-997</v>
      </c>
      <c r="I16" s="13"/>
      <c r="J16" s="16">
        <v>-128</v>
      </c>
      <c r="K16" s="13"/>
      <c r="L16" s="16">
        <v>-136</v>
      </c>
      <c r="M16" s="13"/>
      <c r="N16" s="16">
        <v>-147</v>
      </c>
      <c r="O16" s="13"/>
      <c r="P16" s="16">
        <v>-1631</v>
      </c>
      <c r="Q16" s="13"/>
    </row>
    <row r="17" spans="1:25" ht="18.75" customHeight="1" x14ac:dyDescent="0.2">
      <c r="C17" s="2" t="s">
        <v>17</v>
      </c>
      <c r="D17" s="2"/>
      <c r="E17" s="2"/>
      <c r="F17" s="16">
        <v>859</v>
      </c>
      <c r="G17" s="13"/>
      <c r="H17" s="16">
        <v>0</v>
      </c>
      <c r="I17" s="13"/>
      <c r="J17" s="16">
        <v>0</v>
      </c>
      <c r="K17" s="13"/>
      <c r="L17" s="16">
        <v>0</v>
      </c>
      <c r="M17" s="13"/>
      <c r="N17" s="16">
        <v>0</v>
      </c>
      <c r="O17" s="13"/>
      <c r="P17" s="16">
        <v>2733</v>
      </c>
    </row>
    <row r="18" spans="1:25" ht="18.75" customHeight="1" x14ac:dyDescent="0.2">
      <c r="C18" s="2" t="s">
        <v>18</v>
      </c>
      <c r="D18" s="2"/>
      <c r="E18" s="2"/>
      <c r="F18" s="16">
        <v>0</v>
      </c>
      <c r="G18" s="13"/>
      <c r="H18" s="16">
        <v>0</v>
      </c>
      <c r="I18" s="13"/>
      <c r="J18" s="16">
        <v>0</v>
      </c>
      <c r="K18" s="13"/>
      <c r="L18" s="16">
        <v>0</v>
      </c>
      <c r="M18" s="13"/>
      <c r="N18" s="16">
        <v>0</v>
      </c>
      <c r="O18" s="13"/>
      <c r="P18" s="16">
        <v>0</v>
      </c>
      <c r="Q18" s="13"/>
    </row>
    <row r="19" spans="1:25" ht="18.75" customHeight="1" thickBot="1" x14ac:dyDescent="0.25">
      <c r="B19" s="8" t="s">
        <v>19</v>
      </c>
      <c r="C19" s="2"/>
      <c r="D19" s="2"/>
      <c r="F19" s="17">
        <f>SUM(F6:F18)</f>
        <v>743803</v>
      </c>
      <c r="G19" s="18"/>
      <c r="H19" s="17">
        <f>SUM(H6:H18)</f>
        <v>817457</v>
      </c>
      <c r="I19" s="18"/>
      <c r="J19" s="17">
        <f>SUM(J6:J18)</f>
        <v>726709</v>
      </c>
      <c r="K19" s="18"/>
      <c r="L19" s="17">
        <f>SUM(L6:L18)</f>
        <v>714566</v>
      </c>
      <c r="M19" s="18"/>
      <c r="N19" s="17">
        <f>SUM(N6:N18)</f>
        <v>657884</v>
      </c>
      <c r="O19" s="18"/>
      <c r="P19" s="17">
        <f>SUM(P6:P18)</f>
        <v>696418</v>
      </c>
      <c r="Q19" s="19"/>
    </row>
    <row r="20" spans="1:25" ht="18.75" customHeight="1" thickTop="1" x14ac:dyDescent="0.2"/>
    <row r="21" spans="1:25" ht="18.75" customHeight="1" x14ac:dyDescent="0.2">
      <c r="A21" s="20"/>
      <c r="B21" s="8" t="s">
        <v>20</v>
      </c>
      <c r="C21" s="2"/>
      <c r="D21" s="2"/>
      <c r="E21" s="20"/>
      <c r="F21" s="9">
        <v>178223</v>
      </c>
      <c r="G21" s="10"/>
      <c r="H21" s="9">
        <v>268283</v>
      </c>
      <c r="I21" s="10"/>
      <c r="J21" s="9">
        <v>202783</v>
      </c>
      <c r="K21" s="10"/>
      <c r="L21" s="9">
        <v>184220</v>
      </c>
      <c r="M21" s="10"/>
      <c r="N21" s="9">
        <v>168151</v>
      </c>
      <c r="O21" s="10"/>
      <c r="P21" s="9">
        <v>199359</v>
      </c>
      <c r="Q21" s="10"/>
      <c r="R21" s="20"/>
      <c r="S21" s="20"/>
      <c r="T21" s="20"/>
      <c r="U21" s="20"/>
      <c r="V21" s="20"/>
      <c r="W21" s="20"/>
      <c r="X21" s="20"/>
      <c r="Y21" s="20"/>
    </row>
    <row r="22" spans="1:25" ht="18.75" customHeight="1" x14ac:dyDescent="0.2">
      <c r="C22" s="11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25" ht="18.75" customHeight="1" x14ac:dyDescent="0.2">
      <c r="C23" s="14" t="s">
        <v>21</v>
      </c>
      <c r="D23" s="15"/>
      <c r="E23" s="15"/>
      <c r="F23" s="16">
        <v>-339</v>
      </c>
      <c r="G23" s="13"/>
      <c r="H23" s="16">
        <v>2623</v>
      </c>
      <c r="I23" s="13"/>
      <c r="J23" s="16">
        <v>0</v>
      </c>
      <c r="K23" s="13"/>
      <c r="L23" s="16">
        <v>0</v>
      </c>
      <c r="M23" s="13"/>
      <c r="N23" s="16">
        <v>0</v>
      </c>
      <c r="O23" s="13"/>
      <c r="P23" s="16">
        <v>670</v>
      </c>
      <c r="Q23" s="13"/>
    </row>
    <row r="24" spans="1:25" ht="18.75" customHeight="1" x14ac:dyDescent="0.2">
      <c r="C24" s="14" t="s">
        <v>22</v>
      </c>
      <c r="D24" s="15"/>
      <c r="E24" s="15"/>
      <c r="F24" s="16">
        <v>566</v>
      </c>
      <c r="G24" s="13"/>
      <c r="H24" s="16">
        <v>66</v>
      </c>
      <c r="I24" s="13"/>
      <c r="J24" s="16">
        <f>734-217</f>
        <v>517</v>
      </c>
      <c r="K24" s="13"/>
      <c r="L24" s="16">
        <v>277</v>
      </c>
      <c r="M24" s="13"/>
      <c r="N24" s="16">
        <f>822-465</f>
        <v>357</v>
      </c>
      <c r="O24" s="13"/>
      <c r="P24" s="16">
        <v>243</v>
      </c>
      <c r="Q24" s="13"/>
    </row>
    <row r="25" spans="1:25" ht="18.75" customHeight="1" x14ac:dyDescent="0.2">
      <c r="C25" s="14" t="s">
        <v>23</v>
      </c>
      <c r="D25" s="21"/>
      <c r="E25" s="21"/>
      <c r="F25" s="16">
        <v>184</v>
      </c>
      <c r="G25" s="13"/>
      <c r="H25" s="16">
        <v>217</v>
      </c>
      <c r="I25" s="13"/>
      <c r="J25" s="16">
        <v>217</v>
      </c>
      <c r="K25" s="13"/>
      <c r="L25" s="16">
        <v>227</v>
      </c>
      <c r="M25" s="13"/>
      <c r="N25" s="16">
        <v>465</v>
      </c>
      <c r="O25" s="13"/>
      <c r="P25" s="16">
        <v>0</v>
      </c>
      <c r="Q25" s="13"/>
    </row>
    <row r="26" spans="1:25" ht="18.75" customHeight="1" x14ac:dyDescent="0.2">
      <c r="C26" s="14" t="s">
        <v>17</v>
      </c>
      <c r="D26" s="15"/>
      <c r="E26" s="15"/>
      <c r="F26" s="16">
        <f>F17</f>
        <v>859</v>
      </c>
      <c r="G26" s="13"/>
      <c r="H26" s="16">
        <v>0</v>
      </c>
      <c r="I26" s="13"/>
      <c r="J26" s="16">
        <v>0</v>
      </c>
      <c r="K26" s="13"/>
      <c r="L26" s="16">
        <v>0</v>
      </c>
      <c r="M26" s="13"/>
      <c r="N26" s="16">
        <v>0</v>
      </c>
      <c r="O26" s="13"/>
      <c r="P26" s="16">
        <v>2733</v>
      </c>
      <c r="Q26" s="13"/>
    </row>
    <row r="27" spans="1:25" ht="18.75" customHeight="1" x14ac:dyDescent="0.2">
      <c r="C27" s="14" t="s">
        <v>24</v>
      </c>
      <c r="D27" s="15"/>
      <c r="E27" s="15"/>
      <c r="F27" s="16">
        <v>526</v>
      </c>
      <c r="G27" s="13"/>
      <c r="H27" s="16">
        <v>3459</v>
      </c>
      <c r="I27" s="13"/>
      <c r="J27" s="16">
        <v>556</v>
      </c>
      <c r="K27" s="13"/>
      <c r="L27" s="16">
        <v>2718</v>
      </c>
      <c r="M27" s="13"/>
      <c r="N27" s="16">
        <v>0</v>
      </c>
      <c r="O27" s="13"/>
      <c r="P27" s="16">
        <v>1924</v>
      </c>
      <c r="Q27" s="13"/>
    </row>
    <row r="28" spans="1:25" ht="18.75" customHeight="1" x14ac:dyDescent="0.2">
      <c r="C28" s="14" t="s">
        <v>3</v>
      </c>
      <c r="D28" s="15"/>
      <c r="E28" s="15"/>
      <c r="F28" s="16">
        <v>0</v>
      </c>
      <c r="G28" s="13"/>
      <c r="H28" s="16">
        <v>-3051</v>
      </c>
      <c r="I28" s="13"/>
      <c r="J28" s="16">
        <v>0</v>
      </c>
      <c r="K28" s="13"/>
      <c r="L28" s="16">
        <v>0</v>
      </c>
      <c r="M28" s="13"/>
      <c r="N28" s="16">
        <v>0</v>
      </c>
      <c r="O28" s="13"/>
      <c r="P28" s="16">
        <v>-2429</v>
      </c>
      <c r="Q28" s="13"/>
    </row>
    <row r="29" spans="1:25" ht="18.75" customHeight="1" x14ac:dyDescent="0.2">
      <c r="C29" s="14" t="s">
        <v>18</v>
      </c>
      <c r="D29" s="2"/>
      <c r="E29" s="2"/>
      <c r="F29" s="16">
        <v>0</v>
      </c>
      <c r="G29" s="13"/>
      <c r="H29" s="16">
        <v>0</v>
      </c>
      <c r="I29" s="13"/>
      <c r="J29" s="16">
        <v>0</v>
      </c>
      <c r="K29" s="13"/>
      <c r="L29" s="16">
        <v>0</v>
      </c>
      <c r="M29" s="13"/>
      <c r="N29" s="16">
        <v>0</v>
      </c>
      <c r="O29" s="13"/>
      <c r="P29" s="16">
        <v>0</v>
      </c>
      <c r="Q29" s="13"/>
    </row>
    <row r="30" spans="1:25" ht="18.75" customHeight="1" x14ac:dyDescent="0.2">
      <c r="C30" s="2" t="s">
        <v>25</v>
      </c>
      <c r="D30" s="2"/>
      <c r="E30" s="2"/>
      <c r="F30" s="16">
        <f>SUM(F23:F29)</f>
        <v>1796</v>
      </c>
      <c r="G30" s="16"/>
      <c r="H30" s="16">
        <f>SUM(H23:H29)</f>
        <v>3314</v>
      </c>
      <c r="I30" s="16"/>
      <c r="J30" s="16">
        <f>SUM(J23:J29)</f>
        <v>1290</v>
      </c>
      <c r="K30" s="16"/>
      <c r="L30" s="16">
        <f>SUM(L23:L29)</f>
        <v>3222</v>
      </c>
      <c r="M30" s="16"/>
      <c r="N30" s="16">
        <f>SUM(N23:N29)</f>
        <v>822</v>
      </c>
      <c r="O30" s="16"/>
      <c r="P30" s="16">
        <f>SUM(P23:P29)</f>
        <v>3141</v>
      </c>
      <c r="Q30" s="16"/>
    </row>
    <row r="31" spans="1:25" ht="26.25" customHeight="1" x14ac:dyDescent="0.2">
      <c r="C31" s="14" t="s">
        <v>26</v>
      </c>
      <c r="D31" s="2"/>
      <c r="E31" s="2"/>
      <c r="F31" s="16">
        <v>-25571</v>
      </c>
      <c r="G31" s="13"/>
      <c r="H31" s="16">
        <v>7623</v>
      </c>
      <c r="I31" s="13"/>
      <c r="J31" s="16">
        <v>4145</v>
      </c>
      <c r="K31" s="13"/>
      <c r="L31" s="16">
        <v>7757</v>
      </c>
      <c r="M31" s="13"/>
      <c r="N31" s="16">
        <v>10116</v>
      </c>
      <c r="O31" s="13"/>
      <c r="P31" s="16">
        <v>-1727</v>
      </c>
      <c r="Q31" s="13"/>
    </row>
    <row r="32" spans="1:25" ht="13.5" customHeight="1" thickBot="1" x14ac:dyDescent="0.25">
      <c r="B32" s="37" t="s">
        <v>27</v>
      </c>
      <c r="C32" s="37"/>
      <c r="D32" s="37"/>
      <c r="F32" s="17">
        <f>F21+F30-F31</f>
        <v>205590</v>
      </c>
      <c r="G32" s="18"/>
      <c r="H32" s="17">
        <f>H21+H30-H31</f>
        <v>263974</v>
      </c>
      <c r="I32" s="18"/>
      <c r="J32" s="17">
        <f>J21+J30-J31</f>
        <v>199928</v>
      </c>
      <c r="K32" s="18"/>
      <c r="L32" s="17">
        <f>L21+L30-L31</f>
        <v>179685</v>
      </c>
      <c r="M32" s="18"/>
      <c r="N32" s="17">
        <f>N21+N30-N31</f>
        <v>158857</v>
      </c>
      <c r="O32" s="18"/>
      <c r="P32" s="17">
        <f>P21+P30-P31</f>
        <v>204227</v>
      </c>
      <c r="Q32" s="18"/>
    </row>
    <row r="33" spans="1:25" ht="18.75" customHeight="1" thickTop="1" x14ac:dyDescent="0.2"/>
    <row r="34" spans="1:25" x14ac:dyDescent="0.2">
      <c r="A34" s="20"/>
      <c r="B34" s="8" t="s">
        <v>28</v>
      </c>
      <c r="C34" s="2"/>
      <c r="D34" s="2"/>
      <c r="E34" s="2"/>
      <c r="F34" s="22">
        <v>0.23300000000000001</v>
      </c>
      <c r="G34" s="23"/>
      <c r="H34" s="22">
        <v>0.26400000000000001</v>
      </c>
      <c r="I34" s="23"/>
      <c r="J34" s="22">
        <v>0.22600000000000001</v>
      </c>
      <c r="K34" s="23"/>
      <c r="L34" s="22">
        <v>0.20599999999999999</v>
      </c>
      <c r="M34" s="23"/>
      <c r="N34" s="22">
        <v>0.19900000000000001</v>
      </c>
      <c r="O34" s="23"/>
      <c r="P34" s="22">
        <v>0.25</v>
      </c>
      <c r="Q34" s="23"/>
      <c r="R34" s="20"/>
      <c r="S34" s="20"/>
      <c r="T34" s="20"/>
      <c r="U34" s="20"/>
      <c r="V34" s="20"/>
      <c r="W34" s="20"/>
      <c r="X34" s="20"/>
      <c r="Y34" s="20"/>
    </row>
    <row r="35" spans="1:25" ht="18.75" customHeight="1" x14ac:dyDescent="0.2">
      <c r="F35" s="13"/>
    </row>
    <row r="36" spans="1:25" ht="18.75" customHeight="1" x14ac:dyDescent="0.2">
      <c r="A36" s="20"/>
      <c r="B36" s="8" t="s">
        <v>29</v>
      </c>
      <c r="C36" s="2"/>
      <c r="D36" s="2"/>
      <c r="E36" s="2"/>
      <c r="F36" s="22">
        <v>0.27600000000000002</v>
      </c>
      <c r="G36" s="23"/>
      <c r="H36" s="22">
        <v>0.32300000000000001</v>
      </c>
      <c r="I36" s="23"/>
      <c r="J36" s="22">
        <v>0.27500000000000002</v>
      </c>
      <c r="K36" s="23"/>
      <c r="L36" s="22">
        <v>0.251</v>
      </c>
      <c r="M36" s="23"/>
      <c r="N36" s="22">
        <v>0.24099999999999999</v>
      </c>
      <c r="O36" s="23"/>
      <c r="P36" s="22">
        <v>0.29299999999999998</v>
      </c>
      <c r="Q36" s="24"/>
      <c r="R36" s="20"/>
      <c r="S36" s="20"/>
      <c r="T36" s="20"/>
      <c r="U36" s="20"/>
      <c r="V36" s="20"/>
      <c r="W36" s="20"/>
      <c r="X36" s="20"/>
      <c r="Y36" s="20"/>
    </row>
    <row r="37" spans="1:25" ht="18.75" customHeight="1" x14ac:dyDescent="0.2"/>
    <row r="38" spans="1:25" ht="18.75" customHeight="1" x14ac:dyDescent="0.2">
      <c r="A38" s="8" t="s">
        <v>5</v>
      </c>
      <c r="B38" s="2"/>
      <c r="C38" s="2"/>
      <c r="D38" s="20"/>
    </row>
    <row r="39" spans="1:25" ht="18.75" customHeight="1" x14ac:dyDescent="0.2">
      <c r="A39" s="8" t="s">
        <v>30</v>
      </c>
      <c r="B39" s="2"/>
      <c r="C39" s="2"/>
      <c r="D39" s="2"/>
      <c r="E39" s="2"/>
    </row>
    <row r="40" spans="1:25" ht="13.5" thickBot="1" x14ac:dyDescent="0.25">
      <c r="F40" s="4" t="s">
        <v>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25" ht="18.75" customHeight="1" x14ac:dyDescent="0.2">
      <c r="B41" s="25" t="s">
        <v>31</v>
      </c>
      <c r="C41" s="26"/>
      <c r="D41" s="26"/>
      <c r="E41" s="26"/>
      <c r="F41" s="27">
        <f>F4</f>
        <v>43921</v>
      </c>
      <c r="G41" s="28" t="s">
        <v>0</v>
      </c>
      <c r="H41" s="27">
        <f>H4</f>
        <v>43830</v>
      </c>
      <c r="I41" s="28" t="s">
        <v>0</v>
      </c>
      <c r="J41" s="27">
        <v>43738</v>
      </c>
      <c r="K41" s="28" t="s">
        <v>0</v>
      </c>
      <c r="L41" s="27">
        <v>43646</v>
      </c>
      <c r="M41" s="28" t="s">
        <v>0</v>
      </c>
      <c r="N41" s="27">
        <v>43555</v>
      </c>
      <c r="O41" s="28" t="s">
        <v>0</v>
      </c>
      <c r="P41" s="27">
        <v>43465</v>
      </c>
      <c r="Q41" s="28" t="s">
        <v>0</v>
      </c>
    </row>
    <row r="42" spans="1:25" ht="18.75" customHeight="1" x14ac:dyDescent="0.2">
      <c r="A42" s="20"/>
      <c r="B42" s="8" t="s">
        <v>32</v>
      </c>
      <c r="C42" s="2"/>
      <c r="D42" s="2"/>
      <c r="E42" s="2"/>
      <c r="F42" s="29">
        <v>62274</v>
      </c>
      <c r="G42" s="30"/>
      <c r="H42" s="29">
        <v>80041</v>
      </c>
      <c r="I42" s="30"/>
      <c r="J42" s="29">
        <v>59845</v>
      </c>
      <c r="K42" s="10"/>
      <c r="L42" s="9">
        <v>52293</v>
      </c>
      <c r="M42" s="10"/>
      <c r="N42" s="9">
        <v>46465</v>
      </c>
      <c r="O42" s="10"/>
      <c r="P42" s="9">
        <v>59951</v>
      </c>
      <c r="Q42" s="10"/>
      <c r="R42" s="20"/>
      <c r="S42" s="20"/>
      <c r="T42" s="20"/>
      <c r="U42" s="20"/>
      <c r="V42" s="20"/>
      <c r="W42" s="20"/>
      <c r="X42" s="20"/>
      <c r="Y42" s="20"/>
    </row>
    <row r="43" spans="1:25" ht="18.75" customHeight="1" x14ac:dyDescent="0.2">
      <c r="B43" s="2" t="s">
        <v>33</v>
      </c>
      <c r="C43" s="2"/>
      <c r="D43" s="2"/>
      <c r="E43" s="2"/>
      <c r="F43" s="31">
        <v>326</v>
      </c>
      <c r="G43" s="32"/>
      <c r="H43" s="31">
        <v>1234</v>
      </c>
      <c r="I43" s="32"/>
      <c r="J43" s="31">
        <v>512</v>
      </c>
      <c r="K43" s="13"/>
      <c r="L43" s="16">
        <v>1234</v>
      </c>
      <c r="M43" s="13"/>
      <c r="N43" s="16">
        <v>462</v>
      </c>
      <c r="O43" s="13"/>
      <c r="P43" s="16">
        <v>1000</v>
      </c>
      <c r="Q43" s="13"/>
    </row>
    <row r="44" spans="1:25" ht="18.75" customHeight="1" thickBot="1" x14ac:dyDescent="0.25">
      <c r="A44" s="20"/>
      <c r="B44" s="8" t="s">
        <v>34</v>
      </c>
      <c r="C44" s="2"/>
      <c r="D44" s="2"/>
      <c r="E44" s="2"/>
      <c r="F44" s="17">
        <f>SUM(F42:F43)</f>
        <v>62600</v>
      </c>
      <c r="G44" s="18"/>
      <c r="H44" s="17">
        <f>SUM(H42:H43)</f>
        <v>81275</v>
      </c>
      <c r="I44" s="18"/>
      <c r="J44" s="17">
        <f>SUM(J42:J43)</f>
        <v>60357</v>
      </c>
      <c r="K44" s="18"/>
      <c r="L44" s="17">
        <f>SUM(L42:L43)</f>
        <v>53527</v>
      </c>
      <c r="M44" s="18"/>
      <c r="N44" s="17">
        <f>SUM(N42:N43)</f>
        <v>46927</v>
      </c>
      <c r="O44" s="18"/>
      <c r="P44" s="17">
        <f>SUM(P42:P43)</f>
        <v>60951</v>
      </c>
      <c r="Q44" s="18"/>
      <c r="R44" s="20"/>
      <c r="S44" s="20"/>
      <c r="T44" s="20"/>
      <c r="U44" s="20"/>
      <c r="V44" s="20"/>
      <c r="W44" s="20"/>
      <c r="X44" s="20"/>
      <c r="Y44" s="20"/>
    </row>
    <row r="45" spans="1:25" ht="18.75" customHeight="1" thickTop="1" x14ac:dyDescent="0.2"/>
    <row r="46" spans="1:25" ht="18.75" customHeight="1" x14ac:dyDescent="0.2">
      <c r="A46" s="20"/>
      <c r="B46" s="8" t="s">
        <v>35</v>
      </c>
      <c r="C46" s="2"/>
      <c r="D46" s="2"/>
      <c r="E46" s="2"/>
      <c r="F46" s="33">
        <v>0.63</v>
      </c>
      <c r="G46" s="10"/>
      <c r="H46" s="33">
        <v>0.84</v>
      </c>
      <c r="I46" s="10"/>
      <c r="J46" s="33">
        <v>0.62</v>
      </c>
      <c r="K46" s="10"/>
      <c r="L46" s="33">
        <v>0.54</v>
      </c>
      <c r="M46" s="10"/>
      <c r="N46" s="33">
        <v>0.49</v>
      </c>
      <c r="O46" s="10"/>
      <c r="P46" s="33">
        <v>0.63</v>
      </c>
      <c r="Q46" s="10"/>
      <c r="R46" s="20"/>
      <c r="S46" s="20"/>
      <c r="T46" s="20"/>
      <c r="U46" s="20"/>
      <c r="V46" s="20"/>
      <c r="W46" s="20"/>
      <c r="X46" s="20"/>
      <c r="Y46" s="20"/>
    </row>
    <row r="47" spans="1:25" ht="18.75" customHeight="1" x14ac:dyDescent="0.2">
      <c r="B47" s="2" t="s">
        <v>36</v>
      </c>
      <c r="C47" s="2"/>
      <c r="D47" s="2"/>
      <c r="E47" s="2"/>
      <c r="F47" s="34">
        <v>0.01</v>
      </c>
      <c r="G47" s="13"/>
      <c r="H47" s="34">
        <v>0.01</v>
      </c>
      <c r="I47" s="13"/>
      <c r="J47" s="34">
        <v>0.01</v>
      </c>
      <c r="K47" s="13"/>
      <c r="L47" s="34">
        <v>0.02</v>
      </c>
      <c r="M47" s="13"/>
      <c r="N47" s="16">
        <v>0</v>
      </c>
      <c r="O47" s="13"/>
      <c r="P47" s="34">
        <v>0.01</v>
      </c>
      <c r="Q47" s="13"/>
    </row>
    <row r="48" spans="1:25" ht="18.75" customHeight="1" thickBot="1" x14ac:dyDescent="0.25">
      <c r="A48" s="20"/>
      <c r="B48" s="8" t="s">
        <v>37</v>
      </c>
      <c r="C48" s="2"/>
      <c r="D48" s="2"/>
      <c r="E48" s="2"/>
      <c r="F48" s="35">
        <f>SUM(F46:F47)</f>
        <v>0.64</v>
      </c>
      <c r="G48" s="36"/>
      <c r="H48" s="35">
        <f>SUM(H46:H47)</f>
        <v>0.85</v>
      </c>
      <c r="I48" s="36"/>
      <c r="J48" s="35">
        <f>SUM(J46:J47)</f>
        <v>0.63</v>
      </c>
      <c r="K48" s="36"/>
      <c r="L48" s="35">
        <f>SUM(L46:L47)</f>
        <v>0.56000000000000005</v>
      </c>
      <c r="M48" s="36"/>
      <c r="N48" s="35">
        <f>SUM(N46:N47)</f>
        <v>0.49</v>
      </c>
      <c r="O48" s="36"/>
      <c r="P48" s="35">
        <f>SUM(P46:P47)</f>
        <v>0.64</v>
      </c>
      <c r="Q48" s="36"/>
      <c r="R48" s="20"/>
      <c r="S48" s="20"/>
      <c r="T48" s="20"/>
      <c r="U48" s="20"/>
      <c r="V48" s="20"/>
      <c r="W48" s="20"/>
      <c r="X48" s="20"/>
      <c r="Y48" s="20"/>
    </row>
    <row r="49" ht="18.75" customHeight="1" thickTop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</sheetData>
  <mergeCells count="40">
    <mergeCell ref="B47:E47"/>
    <mergeCell ref="B48:E48"/>
    <mergeCell ref="F40:Q40"/>
    <mergeCell ref="B32:D32"/>
    <mergeCell ref="B41:E41"/>
    <mergeCell ref="B42:E42"/>
    <mergeCell ref="B43:E43"/>
    <mergeCell ref="B44:E44"/>
    <mergeCell ref="B46:E46"/>
    <mergeCell ref="B36:E36"/>
    <mergeCell ref="A38:C38"/>
    <mergeCell ref="A39:E39"/>
    <mergeCell ref="C29:E29"/>
    <mergeCell ref="C30:E30"/>
    <mergeCell ref="C31:E31"/>
    <mergeCell ref="B34:E34"/>
    <mergeCell ref="C24:E24"/>
    <mergeCell ref="C25:E25"/>
    <mergeCell ref="C26:E26"/>
    <mergeCell ref="C27:E27"/>
    <mergeCell ref="C28:E28"/>
    <mergeCell ref="C17:E17"/>
    <mergeCell ref="C18:E18"/>
    <mergeCell ref="B19:D19"/>
    <mergeCell ref="B21:D21"/>
    <mergeCell ref="C23:E23"/>
    <mergeCell ref="C12:E12"/>
    <mergeCell ref="C13:E13"/>
    <mergeCell ref="C14:E14"/>
    <mergeCell ref="C15:E15"/>
    <mergeCell ref="C16:E16"/>
    <mergeCell ref="B6:C6"/>
    <mergeCell ref="C8:E8"/>
    <mergeCell ref="C9:E9"/>
    <mergeCell ref="C10:E10"/>
    <mergeCell ref="C11:E11"/>
    <mergeCell ref="A1:D1"/>
    <mergeCell ref="A2:D2"/>
    <mergeCell ref="F3:Q3"/>
    <mergeCell ref="B4:D4"/>
  </mergeCells>
  <pageMargins left="0.7" right="0.7" top="0.75" bottom="0.75" header="0.3" footer="0.3"/>
  <pageSetup orientation="landscape" r:id="rId1"/>
  <ignoredErrors>
    <ignoredError sqref="J44:N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Page10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1Q20 Press Release WB</dc:title>
  <dc:creator>Workiva - Melissa Sharpe</dc:creator>
  <cp:lastModifiedBy>Sharpe, Melissa</cp:lastModifiedBy>
  <dcterms:modified xsi:type="dcterms:W3CDTF">2020-04-24T20:04:40Z</dcterms:modified>
</cp:coreProperties>
</file>