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S:\INVESTRE\2020\Earnings\2Q20\Fact Sheets\"/>
    </mc:Choice>
  </mc:AlternateContent>
  <xr:revisionPtr revIDLastSave="0" documentId="8_{88BC9D2A-202E-4E91-9FDC-C956E1EFECE9}" xr6:coauthVersionLast="44" xr6:coauthVersionMax="44" xr10:uidLastSave="{00000000-0000-0000-0000-000000000000}"/>
  <bookViews>
    <workbookView xWindow="2490" yWindow="2220" windowWidth="17985" windowHeight="8205" tabRatio="500" xr2:uid="{00000000-000D-0000-FFFF-FFFF00000000}"/>
  </bookViews>
  <sheets>
    <sheet name="Work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1" l="1"/>
  <c r="L48" i="1"/>
  <c r="J48" i="1"/>
  <c r="H48" i="1"/>
  <c r="F48" i="1"/>
  <c r="P44" i="1"/>
  <c r="N44" i="1"/>
  <c r="L44" i="1"/>
  <c r="J44" i="1"/>
  <c r="H44" i="1"/>
  <c r="F44" i="1"/>
  <c r="P30" i="1"/>
  <c r="P32" i="1" s="1"/>
  <c r="N30" i="1"/>
  <c r="N32" i="1" s="1"/>
  <c r="L30" i="1"/>
  <c r="L32" i="1" s="1"/>
  <c r="J30" i="1"/>
  <c r="J32" i="1" s="1"/>
  <c r="H30" i="1"/>
  <c r="H32" i="1" s="1"/>
  <c r="F30" i="1"/>
  <c r="F32" i="1" s="1"/>
  <c r="P19" i="1"/>
  <c r="N19" i="1"/>
  <c r="L19" i="1"/>
  <c r="J19" i="1"/>
  <c r="H19" i="1"/>
  <c r="F19" i="1"/>
</calcChain>
</file>

<file path=xl/sharedStrings.xml><?xml version="1.0" encoding="utf-8"?>
<sst xmlns="http://schemas.openxmlformats.org/spreadsheetml/2006/main" count="42" uniqueCount="37">
  <si>
    <t>AB L.P.</t>
  </si>
  <si>
    <t>RECONCILIATION OF GAAP FINANCIAL RESULTS TO ADJUSTED FINANCIAL RESULTS</t>
  </si>
  <si>
    <t>Three Months Ended</t>
  </si>
  <si>
    <t>(US $ Thousands, unaudited)</t>
  </si>
  <si>
    <t>Net Revenues, GAAP basis</t>
  </si>
  <si>
    <t>Exclude:</t>
  </si>
  <si>
    <t>Distribution-related adjustments:</t>
  </si>
  <si>
    <t>Distribution revenues</t>
  </si>
  <si>
    <t>Investment advisory services fees</t>
  </si>
  <si>
    <t>Pass through adjustments:</t>
  </si>
  <si>
    <t>Other revenues</t>
  </si>
  <si>
    <t>Impact of consolidated company-sponsored investment funds</t>
  </si>
  <si>
    <t>Long-term incentive compensation-related investment losses (gains)</t>
  </si>
  <si>
    <t>Long-term incentive compensation-related dividends and interest</t>
  </si>
  <si>
    <t>Write-down of investment</t>
  </si>
  <si>
    <t>Other</t>
  </si>
  <si>
    <t>Adjusted Net Revenues</t>
  </si>
  <si>
    <t>Operating Income, GAAP basis</t>
  </si>
  <si>
    <t>Real estate (credits) charges</t>
  </si>
  <si>
    <t>Long-term incentive compensation-related items</t>
  </si>
  <si>
    <t>CEO's EQH award compensation</t>
  </si>
  <si>
    <t>Acquisition-related expenses</t>
  </si>
  <si>
    <t>Contingent payment arrangements</t>
  </si>
  <si>
    <t>Sub-total of non-GAAP adjustments</t>
  </si>
  <si>
    <t>Less: Net (loss) income of consolidated entities attributable to non-controlling interests</t>
  </si>
  <si>
    <t>Adjusted Operating Income</t>
  </si>
  <si>
    <t>Operating Margin, GAAP basis excl. non-controlling interests</t>
  </si>
  <si>
    <t>Adjusted Operating Margin</t>
  </si>
  <si>
    <t>AB Holding L.P.</t>
  </si>
  <si>
    <t>RECONCILIATION OF GAAP EPU TO ADJUSTED EPU</t>
  </si>
  <si>
    <t>($ Thousands except per Unit amounts, unaudited)</t>
  </si>
  <si>
    <t>Net Income - Diluted, GAAP basis</t>
  </si>
  <si>
    <t>Impact on net income of AB non-GAAP adjustments</t>
  </si>
  <si>
    <t>Adjusted Net Income - Diluted</t>
  </si>
  <si>
    <t>Diluted Net Income per Holding Unit, GAAP basis</t>
  </si>
  <si>
    <t>Impact of AB non-GAAP adjustments</t>
  </si>
  <si>
    <t>Adjusted Diluted Net Income per Holding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</si>
</sst>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m/dd/yyyy"/>
    <numFmt numFmtId="165" formatCode="mm/dd/yyyy"/>
    <numFmt numFmtId="166" formatCode="&quot;$&quot;* #,##0,_);&quot;$&quot;* \(#,##0,\);&quot;$&quot;* &quot;-&quot;_);_(@_)"/>
    <numFmt numFmtId="167" formatCode="&quot;$&quot;* #,##0,;&quot;$&quot;* &quot;-&quot;#,##0,;&quot;$&quot;* &quot;-&quot;;_(@_)"/>
    <numFmt numFmtId="168" formatCode="&quot;$&quot;* #,##0.00;&quot;$&quot;* &quot;-&quot;#,##0.00;&quot;$&quot;* &quot;-&quot;;_(@_)"/>
    <numFmt numFmtId="169" formatCode="* #,##0,;* \(#,##0,\);* &quot;-&quot;;_(@_)"/>
    <numFmt numFmtId="170" formatCode="* #,##0,;* &quot;-&quot;#,##0,;* &quot;-&quot;;_(@_)"/>
    <numFmt numFmtId="171" formatCode="#0,;&quot;-&quot;#0,;#0,;_(@_)"/>
    <numFmt numFmtId="172" formatCode="#0.0_)%;\(#0.0\)%;&quot;-&quot;_)\%;_(@_)"/>
    <numFmt numFmtId="173" formatCode="#0.0,_)%;\(#0.0,\)%;&quot;-&quot;_)\%;_(@_)"/>
    <numFmt numFmtId="174" formatCode="#,##0.0_)%;\(#,##0.0\)%;&quot;-&quot;_)\%;_(@_)"/>
    <numFmt numFmtId="175" formatCode="&quot;$&quot;* #,##0.00_);&quot;$&quot;* \(#,##0.00\);&quot;$&quot;* &quot;-&quot;_);_(@_)"/>
    <numFmt numFmtId="176" formatCode="* #,##0.00;* \(#,##0.00\);* &quot;-&quot;;_(@_)"/>
    <numFmt numFmtId="177" formatCode="#0.00;&quot;-&quot;#0.00;#0.00;_(@_)"/>
    <numFmt numFmtId="178" formatCode="* #,##0.00;* &quot;-&quot;#,##0.00;* &quot;-&quot;;_(@_)"/>
  </numFmts>
  <fonts count="6" x14ac:knownFonts="1">
    <font>
      <sz val="10"/>
      <name val="Arial"/>
    </font>
    <font>
      <sz val="10"/>
      <color rgb="FF000000"/>
      <name val="Times New Roman"/>
    </font>
    <font>
      <b/>
      <sz val="18"/>
      <color rgb="FF000000"/>
      <name val="Times New Roman"/>
    </font>
    <font>
      <b/>
      <sz val="16"/>
      <color rgb="FF000000"/>
      <name val="Times New Roman"/>
    </font>
    <font>
      <sz val="14"/>
      <color rgb="FF000000"/>
      <name val="Times New Roman"/>
    </font>
    <font>
      <b/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</borders>
  <cellStyleXfs count="6">
    <xf numFmtId="0" fontId="0" fillId="0" borderId="0"/>
    <xf numFmtId="0" fontId="1" fillId="0" borderId="0" applyBorder="0">
      <alignment wrapText="1"/>
    </xf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</cellStyleXfs>
  <cellXfs count="46">
    <xf numFmtId="0" fontId="0" fillId="0" borderId="0" xfId="0"/>
    <xf numFmtId="0" fontId="1" fillId="0" borderId="0" xfId="1" applyFont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5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2" xfId="0" applyFont="1" applyBorder="1" applyAlignment="1">
      <alignment wrapText="1"/>
    </xf>
    <xf numFmtId="167" fontId="1" fillId="0" borderId="0" xfId="0" applyNumberFormat="1" applyFont="1" applyAlignment="1">
      <alignment wrapText="1"/>
    </xf>
    <xf numFmtId="168" fontId="1" fillId="0" borderId="0" xfId="0" applyNumberFormat="1" applyFont="1" applyAlignment="1">
      <alignment wrapText="1"/>
    </xf>
    <xf numFmtId="170" fontId="1" fillId="0" borderId="0" xfId="0" applyNumberFormat="1" applyFont="1" applyAlignment="1">
      <alignment wrapText="1"/>
    </xf>
    <xf numFmtId="171" fontId="1" fillId="0" borderId="0" xfId="0" applyNumberFormat="1" applyFont="1" applyAlignment="1">
      <alignment wrapText="1"/>
    </xf>
    <xf numFmtId="169" fontId="1" fillId="0" borderId="0" xfId="0" applyNumberFormat="1" applyFont="1" applyAlignment="1">
      <alignment wrapText="1"/>
    </xf>
    <xf numFmtId="16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69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9" fontId="1" fillId="0" borderId="2" xfId="0" applyNumberFormat="1" applyFont="1" applyBorder="1" applyAlignment="1">
      <alignment wrapText="1"/>
    </xf>
    <xf numFmtId="173" fontId="1" fillId="0" borderId="0" xfId="0" applyNumberFormat="1" applyFont="1" applyAlignment="1">
      <alignment wrapText="1"/>
    </xf>
    <xf numFmtId="167" fontId="1" fillId="0" borderId="2" xfId="0" applyNumberFormat="1" applyFont="1" applyBorder="1" applyAlignment="1">
      <alignment wrapText="1"/>
    </xf>
    <xf numFmtId="176" fontId="1" fillId="0" borderId="1" xfId="0" applyNumberFormat="1" applyFont="1" applyBorder="1" applyAlignment="1">
      <alignment wrapText="1"/>
    </xf>
    <xf numFmtId="177" fontId="1" fillId="0" borderId="0" xfId="0" applyNumberFormat="1" applyFont="1" applyAlignment="1">
      <alignment wrapText="1"/>
    </xf>
    <xf numFmtId="178" fontId="1" fillId="0" borderId="0" xfId="0" applyNumberFormat="1" applyFont="1" applyAlignment="1">
      <alignment wrapText="1"/>
    </xf>
    <xf numFmtId="176" fontId="1" fillId="0" borderId="2" xfId="0" applyNumberFormat="1" applyFont="1" applyBorder="1" applyAlignment="1">
      <alignment wrapText="1"/>
    </xf>
    <xf numFmtId="0" fontId="1" fillId="0" borderId="0" xfId="1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/>
    <xf numFmtId="16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169" fontId="1" fillId="0" borderId="1" xfId="0" applyNumberFormat="1" applyFont="1" applyFill="1" applyBorder="1" applyAlignment="1">
      <alignment wrapText="1"/>
    </xf>
    <xf numFmtId="0" fontId="0" fillId="0" borderId="0" xfId="0" applyFill="1"/>
    <xf numFmtId="164" fontId="5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166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169" fontId="1" fillId="0" borderId="3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0" xfId="1" applyFont="1" applyFill="1" applyAlignment="1">
      <alignment wrapText="1"/>
    </xf>
    <xf numFmtId="169" fontId="1" fillId="0" borderId="2" xfId="0" applyNumberFormat="1" applyFont="1" applyFill="1" applyBorder="1" applyAlignment="1">
      <alignment wrapText="1"/>
    </xf>
    <xf numFmtId="172" fontId="1" fillId="0" borderId="0" xfId="0" applyNumberFormat="1" applyFont="1" applyFill="1" applyAlignment="1">
      <alignment wrapText="1"/>
    </xf>
    <xf numFmtId="174" fontId="1" fillId="0" borderId="0" xfId="0" applyNumberFormat="1" applyFont="1" applyFill="1" applyAlignment="1">
      <alignment horizontal="right" wrapText="1"/>
    </xf>
    <xf numFmtId="167" fontId="1" fillId="0" borderId="2" xfId="0" applyNumberFormat="1" applyFont="1" applyFill="1" applyBorder="1" applyAlignment="1">
      <alignment wrapText="1"/>
    </xf>
    <xf numFmtId="175" fontId="1" fillId="0" borderId="0" xfId="0" applyNumberFormat="1" applyFont="1" applyFill="1" applyAlignment="1">
      <alignment wrapText="1"/>
    </xf>
    <xf numFmtId="176" fontId="1" fillId="0" borderId="1" xfId="0" applyNumberFormat="1" applyFont="1" applyFill="1" applyBorder="1" applyAlignment="1">
      <alignment wrapText="1"/>
    </xf>
    <xf numFmtId="176" fontId="1" fillId="0" borderId="2" xfId="0" applyNumberFormat="1" applyFont="1" applyFill="1" applyBorder="1" applyAlignment="1">
      <alignment wrapText="1"/>
    </xf>
  </cellXfs>
  <cellStyles count="6"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(Table)" xfId="1" xr:uid="{00000000-0005-0000-0000-000001000000}"/>
    <cellStyle name="Normal 2" xfId="2" xr:uid="{00000000-0005-0000-0000-000002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9"/>
  <sheetViews>
    <sheetView tabSelected="1" showRuler="0" workbookViewId="0">
      <selection activeCell="H45" sqref="H45"/>
    </sheetView>
  </sheetViews>
  <sheetFormatPr defaultColWidth="13.7109375" defaultRowHeight="12.75" x14ac:dyDescent="0.2"/>
  <cols>
    <col min="1" max="1" width="2.85546875" customWidth="1"/>
    <col min="2" max="2" width="5.5703125" customWidth="1"/>
    <col min="6" max="6" width="13.7109375" style="31"/>
    <col min="7" max="7" width="0.42578125" customWidth="1"/>
    <col min="9" max="9" width="0.42578125" customWidth="1"/>
    <col min="11" max="11" width="0.42578125" customWidth="1"/>
    <col min="13" max="13" width="0.42578125" customWidth="1"/>
    <col min="15" max="15" width="0.42578125" customWidth="1"/>
    <col min="17" max="17" width="0.28515625" customWidth="1"/>
    <col min="18" max="18" width="0" hidden="1"/>
    <col min="19" max="19" width="0.28515625" hidden="1" customWidth="1"/>
    <col min="20" max="20" width="0" hidden="1"/>
    <col min="21" max="21" width="0.28515625" customWidth="1"/>
    <col min="22" max="24" width="0" hidden="1"/>
  </cols>
  <sheetData>
    <row r="1" spans="1:25" x14ac:dyDescent="0.2">
      <c r="A1" s="25" t="s">
        <v>0</v>
      </c>
      <c r="B1" s="25"/>
      <c r="C1" s="25"/>
      <c r="D1" s="25"/>
      <c r="E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5.9" customHeight="1" x14ac:dyDescent="0.2">
      <c r="A2" s="25" t="s">
        <v>1</v>
      </c>
      <c r="B2" s="25"/>
      <c r="C2" s="25"/>
      <c r="D2" s="25"/>
      <c r="E2" s="2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/>
      <c r="B3" s="1"/>
      <c r="C3" s="1"/>
      <c r="D3" s="1"/>
      <c r="E3" s="1"/>
      <c r="F3" s="26" t="s">
        <v>2</v>
      </c>
      <c r="G3" s="27"/>
      <c r="H3" s="26"/>
      <c r="I3" s="26"/>
      <c r="J3" s="26"/>
      <c r="K3" s="26"/>
      <c r="L3" s="26"/>
      <c r="M3" s="26"/>
      <c r="N3" s="26"/>
      <c r="O3" s="26"/>
      <c r="P3" s="26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25" t="s">
        <v>3</v>
      </c>
      <c r="C4" s="25"/>
      <c r="D4" s="25"/>
      <c r="E4" s="1"/>
      <c r="F4" s="32">
        <v>44012</v>
      </c>
      <c r="H4" s="2">
        <v>43921</v>
      </c>
      <c r="I4" s="3"/>
      <c r="J4" s="4">
        <v>43830</v>
      </c>
      <c r="K4" s="3"/>
      <c r="L4" s="2">
        <v>43738</v>
      </c>
      <c r="M4" s="3"/>
      <c r="N4" s="2">
        <v>43646</v>
      </c>
      <c r="O4" s="3"/>
      <c r="P4" s="2">
        <v>43555</v>
      </c>
      <c r="Q4" s="1"/>
      <c r="R4" s="5">
        <v>43465</v>
      </c>
      <c r="S4" s="1"/>
      <c r="T4" s="6">
        <v>43373</v>
      </c>
      <c r="U4" s="1"/>
      <c r="V4" s="6">
        <v>43281</v>
      </c>
      <c r="W4" s="6">
        <v>43190</v>
      </c>
      <c r="X4" s="5">
        <v>43100</v>
      </c>
      <c r="Y4" s="1"/>
    </row>
    <row r="5" spans="1:25" x14ac:dyDescent="0.2">
      <c r="A5" s="1"/>
      <c r="B5" s="1"/>
      <c r="C5" s="1"/>
      <c r="D5" s="1"/>
      <c r="E5" s="1"/>
      <c r="F5" s="33"/>
      <c r="G5" s="7"/>
      <c r="H5" s="7"/>
      <c r="I5" s="7"/>
      <c r="J5" s="7"/>
      <c r="K5" s="7"/>
      <c r="L5" s="7"/>
      <c r="M5" s="7"/>
      <c r="N5" s="7"/>
      <c r="O5" s="7"/>
      <c r="P5" s="7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/>
      <c r="B6" s="25" t="s">
        <v>4</v>
      </c>
      <c r="C6" s="25"/>
      <c r="D6" s="25"/>
      <c r="E6" s="1"/>
      <c r="F6" s="34">
        <v>871449000</v>
      </c>
      <c r="H6" s="8">
        <v>874156000</v>
      </c>
      <c r="I6" s="1"/>
      <c r="J6" s="8">
        <v>987304000</v>
      </c>
      <c r="K6" s="1"/>
      <c r="L6" s="8">
        <v>877867000</v>
      </c>
      <c r="M6" s="1"/>
      <c r="N6" s="8">
        <v>857799000</v>
      </c>
      <c r="O6" s="1"/>
      <c r="P6" s="8">
        <v>795462000</v>
      </c>
      <c r="Q6" s="1"/>
      <c r="R6" s="9">
        <v>804660</v>
      </c>
      <c r="S6" s="1"/>
      <c r="T6" s="9">
        <v>850176</v>
      </c>
      <c r="U6" s="1"/>
      <c r="V6" s="9">
        <v>844738</v>
      </c>
      <c r="W6" s="9">
        <v>867787</v>
      </c>
      <c r="X6" s="9">
        <v>919141</v>
      </c>
      <c r="Y6" s="1"/>
    </row>
    <row r="7" spans="1:25" x14ac:dyDescent="0.2">
      <c r="A7" s="1"/>
      <c r="B7" s="1"/>
      <c r="C7" s="1" t="s">
        <v>5</v>
      </c>
      <c r="D7" s="1"/>
      <c r="E7" s="1"/>
      <c r="F7" s="3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">
      <c r="A8" s="1"/>
      <c r="B8" s="1"/>
      <c r="C8" s="25" t="s">
        <v>6</v>
      </c>
      <c r="D8" s="25"/>
      <c r="E8" s="25"/>
      <c r="F8" s="2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">
      <c r="A9" s="1"/>
      <c r="B9" s="1"/>
      <c r="C9" s="25" t="s">
        <v>7</v>
      </c>
      <c r="D9" s="25"/>
      <c r="E9" s="25"/>
      <c r="F9" s="28">
        <v>-120099000</v>
      </c>
      <c r="H9" s="10">
        <v>-130857000</v>
      </c>
      <c r="I9" s="1"/>
      <c r="J9" s="10">
        <v>-127553000</v>
      </c>
      <c r="K9" s="1"/>
      <c r="L9" s="10">
        <v>-118635000</v>
      </c>
      <c r="M9" s="1"/>
      <c r="N9" s="10">
        <v>-108347000</v>
      </c>
      <c r="O9" s="1"/>
      <c r="P9" s="10">
        <v>-100509000</v>
      </c>
      <c r="Q9" s="1"/>
      <c r="R9" s="10">
        <v>-100952000</v>
      </c>
      <c r="S9" s="1"/>
      <c r="T9" s="1"/>
      <c r="U9" s="1"/>
      <c r="V9" s="1"/>
      <c r="W9" s="1"/>
      <c r="X9" s="1"/>
      <c r="Y9" s="1"/>
    </row>
    <row r="10" spans="1:25" x14ac:dyDescent="0.2">
      <c r="A10" s="1"/>
      <c r="B10" s="1"/>
      <c r="C10" s="25" t="s">
        <v>8</v>
      </c>
      <c r="D10" s="25"/>
      <c r="E10" s="25"/>
      <c r="F10" s="28">
        <v>-12202000</v>
      </c>
      <c r="H10" s="10">
        <v>-14814000</v>
      </c>
      <c r="I10" s="1"/>
      <c r="J10" s="10">
        <v>-15120000</v>
      </c>
      <c r="K10" s="1"/>
      <c r="L10" s="10">
        <v>-12696000</v>
      </c>
      <c r="M10" s="1"/>
      <c r="N10" s="10">
        <v>-11148000</v>
      </c>
      <c r="O10" s="1"/>
      <c r="P10" s="10">
        <v>-8986000</v>
      </c>
      <c r="Q10" s="1"/>
      <c r="R10" s="10">
        <v>-7388000</v>
      </c>
      <c r="S10" s="1"/>
      <c r="T10" s="1"/>
      <c r="U10" s="1"/>
      <c r="V10" s="1"/>
      <c r="W10" s="1"/>
      <c r="X10" s="1"/>
      <c r="Y10" s="1"/>
    </row>
    <row r="11" spans="1:25" x14ac:dyDescent="0.2">
      <c r="A11" s="1"/>
      <c r="B11" s="1"/>
      <c r="C11" s="25" t="s">
        <v>9</v>
      </c>
      <c r="D11" s="25"/>
      <c r="E11" s="25"/>
      <c r="F11" s="2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">
      <c r="A12" s="1"/>
      <c r="B12" s="1"/>
      <c r="C12" s="25" t="s">
        <v>8</v>
      </c>
      <c r="D12" s="25"/>
      <c r="E12" s="25"/>
      <c r="F12" s="28">
        <v>-3331000</v>
      </c>
      <c r="H12" s="10">
        <v>-7062000</v>
      </c>
      <c r="I12" s="1"/>
      <c r="J12" s="10">
        <v>-6717000</v>
      </c>
      <c r="K12" s="1"/>
      <c r="L12" s="10">
        <v>-5119000</v>
      </c>
      <c r="M12" s="1"/>
      <c r="N12" s="10">
        <v>-4356000</v>
      </c>
      <c r="O12" s="1"/>
      <c r="P12" s="10">
        <v>-4722000</v>
      </c>
      <c r="Q12" s="1"/>
      <c r="R12" s="10">
        <v>-1099000</v>
      </c>
      <c r="S12" s="1"/>
      <c r="T12" s="1"/>
      <c r="U12" s="1"/>
      <c r="V12" s="1"/>
      <c r="W12" s="1"/>
      <c r="X12" s="1"/>
      <c r="Y12" s="1"/>
    </row>
    <row r="13" spans="1:25" x14ac:dyDescent="0.2">
      <c r="A13" s="1"/>
      <c r="B13" s="1"/>
      <c r="C13" s="25" t="s">
        <v>10</v>
      </c>
      <c r="D13" s="25"/>
      <c r="E13" s="25"/>
      <c r="F13" s="28">
        <v>-10195000</v>
      </c>
      <c r="H13" s="10">
        <v>-9607000</v>
      </c>
      <c r="I13" s="1"/>
      <c r="J13" s="10">
        <v>-9436000</v>
      </c>
      <c r="K13" s="1"/>
      <c r="L13" s="10">
        <v>-9571000</v>
      </c>
      <c r="M13" s="1"/>
      <c r="N13" s="10">
        <v>-9160000</v>
      </c>
      <c r="O13" s="1"/>
      <c r="P13" s="10">
        <v>-7759000</v>
      </c>
      <c r="Q13" s="1"/>
      <c r="R13" s="10">
        <v>-7940000</v>
      </c>
      <c r="S13" s="1"/>
      <c r="T13" s="1"/>
      <c r="U13" s="1"/>
      <c r="V13" s="1"/>
      <c r="W13" s="1"/>
      <c r="X13" s="1"/>
      <c r="Y13" s="1"/>
    </row>
    <row r="14" spans="1:25" x14ac:dyDescent="0.2">
      <c r="A14" s="1"/>
      <c r="B14" s="1"/>
      <c r="C14" s="25" t="s">
        <v>11</v>
      </c>
      <c r="D14" s="25"/>
      <c r="E14" s="25"/>
      <c r="F14" s="28">
        <v>-21552000</v>
      </c>
      <c r="H14" s="10">
        <v>24135000</v>
      </c>
      <c r="I14" s="1"/>
      <c r="J14" s="10">
        <v>-8567000</v>
      </c>
      <c r="K14" s="1"/>
      <c r="L14" s="10">
        <v>-4820000</v>
      </c>
      <c r="M14" s="1"/>
      <c r="N14" s="10">
        <v>-8697000</v>
      </c>
      <c r="O14" s="1"/>
      <c r="P14" s="10">
        <v>-10959000</v>
      </c>
      <c r="Q14" s="1"/>
      <c r="R14" s="11">
        <v>931000</v>
      </c>
      <c r="S14" s="1"/>
      <c r="T14" s="10">
        <v>-1543000</v>
      </c>
      <c r="U14" s="1"/>
      <c r="V14" s="10">
        <v>-1494000</v>
      </c>
      <c r="W14" s="10">
        <v>-36037000</v>
      </c>
      <c r="X14" s="10">
        <v>-16032000</v>
      </c>
      <c r="Y14" s="1"/>
    </row>
    <row r="15" spans="1:25" x14ac:dyDescent="0.2">
      <c r="A15" s="1"/>
      <c r="B15" s="1"/>
      <c r="C15" s="25" t="s">
        <v>12</v>
      </c>
      <c r="D15" s="25"/>
      <c r="E15" s="25"/>
      <c r="F15" s="28">
        <v>-5257000</v>
      </c>
      <c r="H15" s="12">
        <v>7099000</v>
      </c>
      <c r="I15" s="1"/>
      <c r="J15" s="12">
        <v>-1457000</v>
      </c>
      <c r="K15" s="1"/>
      <c r="L15" s="12">
        <v>-189000</v>
      </c>
      <c r="M15" s="1"/>
      <c r="N15" s="12">
        <v>-1389000</v>
      </c>
      <c r="O15" s="1"/>
      <c r="P15" s="12">
        <v>-4496000</v>
      </c>
      <c r="Q15" s="1"/>
      <c r="R15" s="10">
        <v>7104000</v>
      </c>
      <c r="S15" s="1"/>
      <c r="T15" s="10">
        <v>-1253000</v>
      </c>
      <c r="U15" s="1"/>
      <c r="V15" s="10">
        <v>-542000</v>
      </c>
      <c r="W15" s="11">
        <v>209000</v>
      </c>
      <c r="X15" s="10">
        <v>-977000</v>
      </c>
      <c r="Y15" s="1"/>
    </row>
    <row r="16" spans="1:25" ht="27.6" customHeight="1" x14ac:dyDescent="0.2">
      <c r="A16" s="1"/>
      <c r="B16" s="1"/>
      <c r="C16" s="25" t="s">
        <v>13</v>
      </c>
      <c r="D16" s="25"/>
      <c r="E16" s="25"/>
      <c r="F16" s="28">
        <v>-88000</v>
      </c>
      <c r="H16" s="12">
        <v>-106000</v>
      </c>
      <c r="I16" s="1"/>
      <c r="J16" s="12">
        <v>-997000</v>
      </c>
      <c r="K16" s="1"/>
      <c r="L16" s="12">
        <v>-128000</v>
      </c>
      <c r="M16" s="1"/>
      <c r="N16" s="12">
        <v>-136000</v>
      </c>
      <c r="O16" s="1"/>
      <c r="P16" s="12">
        <v>-147000</v>
      </c>
      <c r="Q16" s="1"/>
      <c r="R16" s="10">
        <v>-1631000</v>
      </c>
      <c r="S16" s="1"/>
      <c r="T16" s="10">
        <v>-130000</v>
      </c>
      <c r="U16" s="1"/>
      <c r="V16" s="10">
        <v>-156000</v>
      </c>
      <c r="W16" s="10">
        <v>-93000</v>
      </c>
      <c r="X16" s="10">
        <v>-1515000</v>
      </c>
      <c r="Y16" s="1"/>
    </row>
    <row r="17" spans="1:25" x14ac:dyDescent="0.2">
      <c r="A17" s="1"/>
      <c r="B17" s="1"/>
      <c r="C17" s="25" t="s">
        <v>14</v>
      </c>
      <c r="D17" s="25"/>
      <c r="E17" s="25"/>
      <c r="F17" s="28">
        <v>0</v>
      </c>
      <c r="H17" s="12">
        <v>859000</v>
      </c>
      <c r="I17" s="1"/>
      <c r="J17" s="12">
        <v>0</v>
      </c>
      <c r="K17" s="1"/>
      <c r="L17" s="12">
        <v>0</v>
      </c>
      <c r="M17" s="1"/>
      <c r="N17" s="12">
        <v>0</v>
      </c>
      <c r="O17" s="1"/>
      <c r="P17" s="12">
        <v>0</v>
      </c>
      <c r="Q17" s="1"/>
      <c r="R17" s="10">
        <v>2733000</v>
      </c>
      <c r="S17" s="1"/>
      <c r="T17" s="10">
        <v>1000000</v>
      </c>
      <c r="U17" s="1"/>
      <c r="V17" s="10">
        <v>0</v>
      </c>
      <c r="W17" s="10">
        <v>0</v>
      </c>
      <c r="X17" s="10">
        <v>0</v>
      </c>
      <c r="Y17" s="1"/>
    </row>
    <row r="18" spans="1:25" x14ac:dyDescent="0.2">
      <c r="A18" s="1"/>
      <c r="B18" s="1"/>
      <c r="C18" s="25" t="s">
        <v>15</v>
      </c>
      <c r="D18" s="25"/>
      <c r="E18" s="25"/>
      <c r="F18" s="30">
        <v>0</v>
      </c>
      <c r="H18" s="13">
        <v>0</v>
      </c>
      <c r="I18" s="14"/>
      <c r="J18" s="13">
        <v>0</v>
      </c>
      <c r="K18" s="14"/>
      <c r="L18" s="13">
        <v>0</v>
      </c>
      <c r="M18" s="14"/>
      <c r="N18" s="13">
        <v>0</v>
      </c>
      <c r="O18" s="14"/>
      <c r="P18" s="13">
        <v>0</v>
      </c>
      <c r="Q18" s="1"/>
      <c r="R18" s="10">
        <v>0</v>
      </c>
      <c r="S18" s="1"/>
      <c r="T18" s="10">
        <v>0</v>
      </c>
      <c r="U18" s="1"/>
      <c r="V18" s="11">
        <v>47000</v>
      </c>
      <c r="W18" s="10">
        <v>0</v>
      </c>
      <c r="X18" s="10">
        <v>0</v>
      </c>
      <c r="Y18" s="1"/>
    </row>
    <row r="19" spans="1:25" x14ac:dyDescent="0.2">
      <c r="A19" s="1"/>
      <c r="B19" s="25" t="s">
        <v>16</v>
      </c>
      <c r="C19" s="25"/>
      <c r="D19" s="25"/>
      <c r="E19" s="1"/>
      <c r="F19" s="36">
        <f>SUM(F6:F18)</f>
        <v>698725000</v>
      </c>
      <c r="G19" s="16"/>
      <c r="H19" s="15">
        <f>SUM(H6:H18)</f>
        <v>743803000</v>
      </c>
      <c r="I19" s="16"/>
      <c r="J19" s="15">
        <f>SUM(J6:J18)</f>
        <v>817457000</v>
      </c>
      <c r="K19" s="16"/>
      <c r="L19" s="15">
        <f>SUM(L6:L18)</f>
        <v>726709000</v>
      </c>
      <c r="M19" s="16"/>
      <c r="N19" s="15">
        <f>SUM(N6:N18)</f>
        <v>714566000</v>
      </c>
      <c r="O19" s="16"/>
      <c r="P19" s="15">
        <f>SUM(P6:P18)</f>
        <v>657884000</v>
      </c>
      <c r="Q19" s="1"/>
      <c r="R19" s="8">
        <v>696418000</v>
      </c>
      <c r="S19" s="1"/>
      <c r="T19" s="8">
        <v>848250000</v>
      </c>
      <c r="U19" s="1"/>
      <c r="V19" s="8">
        <v>842593000</v>
      </c>
      <c r="W19" s="8">
        <v>831866000</v>
      </c>
      <c r="X19" s="8">
        <v>900617000</v>
      </c>
      <c r="Y19" s="1"/>
    </row>
    <row r="20" spans="1:25" x14ac:dyDescent="0.2">
      <c r="A20" s="1"/>
      <c r="B20" s="1"/>
      <c r="C20" s="1"/>
      <c r="D20" s="1"/>
      <c r="E20" s="1"/>
      <c r="F20" s="3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">
      <c r="A21" s="1"/>
      <c r="B21" s="25" t="s">
        <v>17</v>
      </c>
      <c r="C21" s="25"/>
      <c r="D21" s="25"/>
      <c r="E21" s="1"/>
      <c r="F21" s="34">
        <v>209647000</v>
      </c>
      <c r="H21" s="8">
        <v>178223000</v>
      </c>
      <c r="I21" s="1"/>
      <c r="J21" s="8">
        <v>268283000</v>
      </c>
      <c r="K21" s="1"/>
      <c r="L21" s="8">
        <v>202783000</v>
      </c>
      <c r="M21" s="1"/>
      <c r="N21" s="8">
        <v>184220000</v>
      </c>
      <c r="O21" s="1"/>
      <c r="P21" s="8">
        <v>168151000</v>
      </c>
      <c r="Q21" s="1"/>
      <c r="R21" s="8">
        <v>199359000</v>
      </c>
      <c r="S21" s="1"/>
      <c r="T21" s="8">
        <v>213819000</v>
      </c>
      <c r="U21" s="1"/>
      <c r="V21" s="8">
        <v>189464000</v>
      </c>
      <c r="W21" s="8">
        <v>222671000</v>
      </c>
      <c r="X21" s="8">
        <v>283035000</v>
      </c>
      <c r="Y21" s="1"/>
    </row>
    <row r="22" spans="1:25" x14ac:dyDescent="0.2">
      <c r="A22" s="1"/>
      <c r="B22" s="1"/>
      <c r="C22" s="1" t="s">
        <v>5</v>
      </c>
      <c r="D22" s="1"/>
      <c r="E22" s="1"/>
      <c r="F22" s="3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">
      <c r="A23" s="1"/>
      <c r="B23" s="1"/>
      <c r="C23" s="25" t="s">
        <v>18</v>
      </c>
      <c r="D23" s="25"/>
      <c r="E23" s="25"/>
      <c r="F23" s="28">
        <v>5188000</v>
      </c>
      <c r="H23" s="12">
        <v>-339000</v>
      </c>
      <c r="I23" s="1"/>
      <c r="J23" s="12">
        <v>2623000</v>
      </c>
      <c r="K23" s="1"/>
      <c r="L23" s="12">
        <v>0</v>
      </c>
      <c r="M23" s="1"/>
      <c r="N23" s="12">
        <v>0</v>
      </c>
      <c r="O23" s="1"/>
      <c r="P23" s="12">
        <v>0</v>
      </c>
      <c r="Q23" s="1"/>
      <c r="R23" s="11">
        <v>670000</v>
      </c>
      <c r="S23" s="1"/>
      <c r="T23" s="10">
        <v>-155000</v>
      </c>
      <c r="U23" s="1"/>
      <c r="V23" s="10">
        <v>6909000</v>
      </c>
      <c r="W23" s="10">
        <v>-264000</v>
      </c>
      <c r="X23" s="10">
        <v>-2732000</v>
      </c>
      <c r="Y23" s="1"/>
    </row>
    <row r="24" spans="1:25" x14ac:dyDescent="0.2">
      <c r="A24" s="1"/>
      <c r="B24" s="1"/>
      <c r="C24" s="25" t="s">
        <v>19</v>
      </c>
      <c r="D24" s="25"/>
      <c r="E24" s="25"/>
      <c r="F24" s="28">
        <v>104000</v>
      </c>
      <c r="H24" s="12">
        <v>566000</v>
      </c>
      <c r="I24" s="1"/>
      <c r="J24" s="12">
        <v>66000</v>
      </c>
      <c r="K24" s="1"/>
      <c r="L24" s="12">
        <v>517000</v>
      </c>
      <c r="M24" s="1"/>
      <c r="N24" s="12">
        <v>277000</v>
      </c>
      <c r="O24" s="1"/>
      <c r="P24" s="12">
        <v>357000</v>
      </c>
      <c r="Q24" s="1"/>
      <c r="R24" s="11">
        <v>243000</v>
      </c>
      <c r="S24" s="1"/>
      <c r="T24" s="10">
        <v>1820000</v>
      </c>
      <c r="U24" s="1"/>
      <c r="V24" s="11">
        <v>585000</v>
      </c>
      <c r="W24" s="11">
        <v>417000</v>
      </c>
      <c r="X24" s="10">
        <v>-103000</v>
      </c>
      <c r="Y24" s="1"/>
    </row>
    <row r="25" spans="1:25" x14ac:dyDescent="0.2">
      <c r="A25" s="1"/>
      <c r="B25" s="1"/>
      <c r="C25" s="25" t="s">
        <v>20</v>
      </c>
      <c r="D25" s="25"/>
      <c r="E25" s="25"/>
      <c r="F25" s="28">
        <v>209000</v>
      </c>
      <c r="H25" s="12">
        <v>184000</v>
      </c>
      <c r="I25" s="1"/>
      <c r="J25" s="12">
        <v>217000</v>
      </c>
      <c r="K25" s="1"/>
      <c r="L25" s="12">
        <v>217000</v>
      </c>
      <c r="M25" s="1"/>
      <c r="N25" s="12">
        <v>227000</v>
      </c>
      <c r="O25" s="1"/>
      <c r="P25" s="12">
        <v>465000</v>
      </c>
      <c r="Q25" s="1"/>
      <c r="R25" s="10">
        <v>0</v>
      </c>
      <c r="S25" s="1"/>
      <c r="T25" s="1"/>
      <c r="U25" s="1"/>
      <c r="V25" s="1"/>
      <c r="W25" s="1"/>
      <c r="X25" s="1"/>
      <c r="Y25" s="1"/>
    </row>
    <row r="26" spans="1:25" x14ac:dyDescent="0.2">
      <c r="A26" s="1"/>
      <c r="B26" s="1"/>
      <c r="C26" s="25" t="s">
        <v>14</v>
      </c>
      <c r="D26" s="25"/>
      <c r="E26" s="25"/>
      <c r="F26" s="28">
        <v>0</v>
      </c>
      <c r="H26" s="12">
        <v>859000</v>
      </c>
      <c r="I26" s="1"/>
      <c r="J26" s="12">
        <v>0</v>
      </c>
      <c r="K26" s="1"/>
      <c r="L26" s="12">
        <v>0</v>
      </c>
      <c r="M26" s="1"/>
      <c r="N26" s="12">
        <v>0</v>
      </c>
      <c r="O26" s="1"/>
      <c r="P26" s="12">
        <v>0</v>
      </c>
      <c r="Q26" s="1"/>
      <c r="R26" s="10">
        <v>2733000</v>
      </c>
      <c r="S26" s="1"/>
      <c r="T26" s="10">
        <v>1000000</v>
      </c>
      <c r="U26" s="1"/>
      <c r="V26" s="10">
        <v>0</v>
      </c>
      <c r="W26" s="10">
        <v>0</v>
      </c>
      <c r="X26" s="10">
        <v>0</v>
      </c>
      <c r="Y26" s="1"/>
    </row>
    <row r="27" spans="1:25" x14ac:dyDescent="0.2">
      <c r="A27" s="1"/>
      <c r="B27" s="1"/>
      <c r="C27" s="25" t="s">
        <v>21</v>
      </c>
      <c r="D27" s="25"/>
      <c r="E27" s="25"/>
      <c r="F27" s="28">
        <v>805000</v>
      </c>
      <c r="H27" s="12">
        <v>526000</v>
      </c>
      <c r="I27" s="1"/>
      <c r="J27" s="12">
        <v>3459000</v>
      </c>
      <c r="K27" s="1"/>
      <c r="L27" s="12">
        <v>556000</v>
      </c>
      <c r="M27" s="1"/>
      <c r="N27" s="12">
        <v>2718000</v>
      </c>
      <c r="O27" s="1"/>
      <c r="P27" s="12">
        <v>0</v>
      </c>
      <c r="Q27" s="1"/>
      <c r="R27" s="10">
        <v>1924000</v>
      </c>
      <c r="S27" s="1"/>
      <c r="T27" s="10">
        <v>0</v>
      </c>
      <c r="U27" s="1"/>
      <c r="V27" s="10">
        <v>0</v>
      </c>
      <c r="W27" s="10">
        <v>0</v>
      </c>
      <c r="X27" s="10">
        <v>0</v>
      </c>
      <c r="Y27" s="1"/>
    </row>
    <row r="28" spans="1:25" x14ac:dyDescent="0.2">
      <c r="A28" s="1"/>
      <c r="B28" s="1"/>
      <c r="C28" s="25" t="s">
        <v>22</v>
      </c>
      <c r="D28" s="25"/>
      <c r="E28" s="25"/>
      <c r="F28" s="28">
        <v>0</v>
      </c>
      <c r="H28" s="12">
        <v>0</v>
      </c>
      <c r="I28" s="1"/>
      <c r="J28" s="12">
        <v>-3051000</v>
      </c>
      <c r="K28" s="1"/>
      <c r="L28" s="12">
        <v>0</v>
      </c>
      <c r="M28" s="1"/>
      <c r="N28" s="12">
        <v>0</v>
      </c>
      <c r="O28" s="1"/>
      <c r="P28" s="12">
        <v>0</v>
      </c>
      <c r="Q28" s="1"/>
      <c r="R28" s="10">
        <v>-2429000</v>
      </c>
      <c r="S28" s="1"/>
      <c r="T28" s="10">
        <v>0</v>
      </c>
      <c r="U28" s="1"/>
      <c r="V28" s="10">
        <v>0</v>
      </c>
      <c r="W28" s="10">
        <v>0</v>
      </c>
      <c r="X28" s="10">
        <v>0</v>
      </c>
      <c r="Y28" s="1"/>
    </row>
    <row r="29" spans="1:25" x14ac:dyDescent="0.2">
      <c r="A29" s="1"/>
      <c r="B29" s="1"/>
      <c r="C29" s="25" t="s">
        <v>15</v>
      </c>
      <c r="D29" s="25"/>
      <c r="E29" s="25"/>
      <c r="F29" s="30">
        <v>0</v>
      </c>
      <c r="H29" s="13">
        <v>0</v>
      </c>
      <c r="I29" s="14"/>
      <c r="J29" s="13">
        <v>0</v>
      </c>
      <c r="K29" s="14"/>
      <c r="L29" s="13">
        <v>0</v>
      </c>
      <c r="M29" s="14"/>
      <c r="N29" s="13">
        <v>0</v>
      </c>
      <c r="O29" s="14"/>
      <c r="P29" s="13">
        <v>0</v>
      </c>
      <c r="Q29" s="1"/>
      <c r="R29" s="10">
        <v>0</v>
      </c>
      <c r="S29" s="1"/>
      <c r="T29" s="10">
        <v>0</v>
      </c>
      <c r="U29" s="1"/>
      <c r="V29" s="11">
        <v>47000</v>
      </c>
      <c r="W29" s="10">
        <v>0</v>
      </c>
      <c r="X29" s="10">
        <v>0</v>
      </c>
      <c r="Y29" s="1"/>
    </row>
    <row r="30" spans="1:25" x14ac:dyDescent="0.2">
      <c r="A30" s="1"/>
      <c r="B30" s="1"/>
      <c r="C30" s="25" t="s">
        <v>23</v>
      </c>
      <c r="D30" s="25"/>
      <c r="E30" s="25"/>
      <c r="F30" s="39">
        <f>SUM(F23:F29)</f>
        <v>6306000</v>
      </c>
      <c r="G30" s="7"/>
      <c r="H30" s="18">
        <f>SUM(H23:H29)</f>
        <v>1796000</v>
      </c>
      <c r="I30" s="7"/>
      <c r="J30" s="18">
        <f>SUM(J23:J29)</f>
        <v>3314000</v>
      </c>
      <c r="K30" s="7"/>
      <c r="L30" s="18">
        <f>SUM(L23:L29)</f>
        <v>1290000</v>
      </c>
      <c r="M30" s="7"/>
      <c r="N30" s="18">
        <f>SUM(N23:N29)</f>
        <v>3222000</v>
      </c>
      <c r="O30" s="7"/>
      <c r="P30" s="18">
        <f>SUM(P23:P29)</f>
        <v>822000</v>
      </c>
      <c r="Q30" s="1"/>
      <c r="R30" s="10">
        <v>3141000</v>
      </c>
      <c r="S30" s="1"/>
      <c r="T30" s="10">
        <v>2665000</v>
      </c>
      <c r="U30" s="1"/>
      <c r="V30" s="10">
        <v>7541000</v>
      </c>
      <c r="W30" s="11">
        <v>153000</v>
      </c>
      <c r="X30" s="10">
        <v>-2835000</v>
      </c>
      <c r="Y30" s="1"/>
    </row>
    <row r="31" spans="1:25" x14ac:dyDescent="0.2">
      <c r="A31" s="1"/>
      <c r="B31" s="1"/>
      <c r="C31" s="25" t="s">
        <v>24</v>
      </c>
      <c r="D31" s="25"/>
      <c r="E31" s="25"/>
      <c r="F31" s="30">
        <v>20940000</v>
      </c>
      <c r="H31" s="13">
        <v>-25571000</v>
      </c>
      <c r="I31" s="14"/>
      <c r="J31" s="13">
        <v>7623000</v>
      </c>
      <c r="K31" s="14"/>
      <c r="L31" s="13">
        <v>4145000</v>
      </c>
      <c r="M31" s="14"/>
      <c r="N31" s="13">
        <v>7757000</v>
      </c>
      <c r="O31" s="14"/>
      <c r="P31" s="13">
        <v>10116000</v>
      </c>
      <c r="Q31" s="1"/>
      <c r="R31" s="10">
        <v>-1727000</v>
      </c>
      <c r="S31" s="1"/>
      <c r="T31" s="11">
        <v>726000</v>
      </c>
      <c r="U31" s="1"/>
      <c r="V31" s="11">
        <v>261000</v>
      </c>
      <c r="W31" s="10">
        <v>22650000</v>
      </c>
      <c r="X31" s="10">
        <v>8384000</v>
      </c>
      <c r="Y31" s="1"/>
    </row>
    <row r="32" spans="1:25" x14ac:dyDescent="0.2">
      <c r="A32" s="1"/>
      <c r="B32" s="25" t="s">
        <v>25</v>
      </c>
      <c r="C32" s="25"/>
      <c r="D32" s="25"/>
      <c r="E32" s="1"/>
      <c r="F32" s="36">
        <f>F21+F30-F31</f>
        <v>195013000</v>
      </c>
      <c r="G32" s="16"/>
      <c r="H32" s="15">
        <f>H21+H30-H31</f>
        <v>205590000</v>
      </c>
      <c r="I32" s="16"/>
      <c r="J32" s="15">
        <f>J21+J30-J31</f>
        <v>263974000</v>
      </c>
      <c r="K32" s="16"/>
      <c r="L32" s="15">
        <f>L21+L30-L31</f>
        <v>199928000</v>
      </c>
      <c r="M32" s="16"/>
      <c r="N32" s="15">
        <f>N21+N30-N31</f>
        <v>179685000</v>
      </c>
      <c r="O32" s="16"/>
      <c r="P32" s="15">
        <f>P21+P30-P31</f>
        <v>158857000</v>
      </c>
      <c r="Q32" s="1"/>
      <c r="R32" s="8">
        <v>204227000</v>
      </c>
      <c r="S32" s="1"/>
      <c r="T32" s="8">
        <v>215758000</v>
      </c>
      <c r="U32" s="1"/>
      <c r="V32" s="8">
        <v>196744000</v>
      </c>
      <c r="W32" s="8">
        <v>200174000</v>
      </c>
      <c r="X32" s="8">
        <v>271816000</v>
      </c>
      <c r="Y32" s="1"/>
    </row>
    <row r="33" spans="1:25" x14ac:dyDescent="0.2">
      <c r="A33" s="1"/>
      <c r="B33" s="1"/>
      <c r="C33" s="1"/>
      <c r="D33" s="1"/>
      <c r="E33" s="1"/>
      <c r="F33" s="3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">
      <c r="A34" s="1"/>
      <c r="B34" s="25" t="s">
        <v>26</v>
      </c>
      <c r="C34" s="25"/>
      <c r="D34" s="25"/>
      <c r="E34" s="25"/>
      <c r="F34" s="40">
        <v>0.217</v>
      </c>
      <c r="H34" s="19">
        <v>0.23300000000000001</v>
      </c>
      <c r="I34" s="1"/>
      <c r="J34" s="19">
        <v>0.26400000000000001</v>
      </c>
      <c r="K34" s="1"/>
      <c r="L34" s="19">
        <v>0.22600000000000001</v>
      </c>
      <c r="M34" s="1"/>
      <c r="N34" s="19">
        <v>0.20599999999999999</v>
      </c>
      <c r="O34" s="1"/>
      <c r="P34" s="19">
        <v>0.19900000000000001</v>
      </c>
      <c r="Q34" s="1"/>
      <c r="R34" s="19">
        <v>0.25</v>
      </c>
      <c r="S34" s="1"/>
      <c r="T34" s="19">
        <v>0.251</v>
      </c>
      <c r="U34" s="1"/>
      <c r="V34" s="19">
        <v>0.224</v>
      </c>
      <c r="W34" s="19">
        <v>0.23</v>
      </c>
      <c r="X34" s="19">
        <v>0.29899999999999999</v>
      </c>
      <c r="Y34" s="1"/>
    </row>
    <row r="35" spans="1:25" x14ac:dyDescent="0.2">
      <c r="A35" s="1"/>
      <c r="B35" s="1"/>
      <c r="C35" s="1"/>
      <c r="D35" s="1"/>
      <c r="E35" s="1"/>
      <c r="F35" s="3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">
      <c r="A36" s="1"/>
      <c r="B36" s="25" t="s">
        <v>27</v>
      </c>
      <c r="C36" s="25"/>
      <c r="D36" s="25"/>
      <c r="E36" s="25"/>
      <c r="F36" s="41">
        <v>0.27909835772299502</v>
      </c>
      <c r="H36" s="19">
        <v>0.27600000000000002</v>
      </c>
      <c r="I36" s="1"/>
      <c r="J36" s="19">
        <v>0.32300000000000001</v>
      </c>
      <c r="K36" s="1"/>
      <c r="L36" s="19">
        <v>0.27500000000000002</v>
      </c>
      <c r="M36" s="1"/>
      <c r="N36" s="19">
        <v>0.251</v>
      </c>
      <c r="O36" s="1"/>
      <c r="P36" s="19">
        <v>0.24099999999999999</v>
      </c>
      <c r="Q36" s="1"/>
      <c r="R36" s="19">
        <v>0.29299999999999998</v>
      </c>
      <c r="S36" s="1"/>
      <c r="T36" s="19">
        <v>0.29699999999999999</v>
      </c>
      <c r="U36" s="1"/>
      <c r="V36" s="19">
        <v>0.27300000000000002</v>
      </c>
      <c r="W36" s="19">
        <v>0.30099999999999999</v>
      </c>
      <c r="X36" s="19">
        <v>0.35199999999999998</v>
      </c>
      <c r="Y36" s="1"/>
    </row>
    <row r="37" spans="1:25" x14ac:dyDescent="0.2">
      <c r="A37" s="1"/>
      <c r="B37" s="1"/>
      <c r="C37" s="1"/>
      <c r="D37" s="1"/>
      <c r="E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">
      <c r="A38" s="25" t="s">
        <v>28</v>
      </c>
      <c r="B38" s="25"/>
      <c r="C38" s="25"/>
      <c r="D38" s="25"/>
      <c r="E38" s="2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">
      <c r="A39" s="25" t="s">
        <v>29</v>
      </c>
      <c r="B39" s="25"/>
      <c r="C39" s="25"/>
      <c r="D39" s="25"/>
      <c r="E39" s="2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">
      <c r="A40" s="1"/>
      <c r="B40" s="1"/>
      <c r="C40" s="1"/>
      <c r="D40" s="1"/>
      <c r="E40" s="1"/>
      <c r="F40" s="26" t="s">
        <v>2</v>
      </c>
      <c r="G40" s="27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x14ac:dyDescent="0.2">
      <c r="A41" s="1"/>
      <c r="B41" s="25" t="s">
        <v>30</v>
      </c>
      <c r="C41" s="25"/>
      <c r="D41" s="25"/>
      <c r="E41" s="25"/>
      <c r="F41" s="32">
        <v>44012</v>
      </c>
      <c r="G41" s="2"/>
      <c r="H41" s="2">
        <v>43921</v>
      </c>
      <c r="I41" s="3"/>
      <c r="J41" s="4">
        <v>43830</v>
      </c>
      <c r="K41" s="3"/>
      <c r="L41" s="2">
        <v>43738</v>
      </c>
      <c r="M41" s="3"/>
      <c r="N41" s="2">
        <v>43646</v>
      </c>
      <c r="O41" s="3"/>
      <c r="P41" s="2">
        <v>43555</v>
      </c>
      <c r="Q41" s="1"/>
      <c r="R41" s="5">
        <v>43465</v>
      </c>
      <c r="S41" s="1"/>
      <c r="T41" s="6">
        <v>43373</v>
      </c>
      <c r="U41" s="1"/>
      <c r="V41" s="6">
        <v>43281</v>
      </c>
      <c r="W41" s="6">
        <v>43190</v>
      </c>
      <c r="X41" s="5">
        <v>43100</v>
      </c>
      <c r="Y41" s="1"/>
    </row>
    <row r="42" spans="1:25" x14ac:dyDescent="0.2">
      <c r="A42" s="1"/>
      <c r="B42" s="25" t="s">
        <v>31</v>
      </c>
      <c r="C42" s="25"/>
      <c r="D42" s="25"/>
      <c r="E42" s="25"/>
      <c r="F42" s="42">
        <v>56929000</v>
      </c>
      <c r="G42" s="7"/>
      <c r="H42" s="20">
        <v>62274000</v>
      </c>
      <c r="I42" s="7"/>
      <c r="J42" s="20">
        <v>80041000</v>
      </c>
      <c r="K42" s="7"/>
      <c r="L42" s="20">
        <v>59845000</v>
      </c>
      <c r="M42" s="7"/>
      <c r="N42" s="20">
        <v>52293000</v>
      </c>
      <c r="O42" s="7"/>
      <c r="P42" s="20">
        <v>46465000</v>
      </c>
      <c r="Q42" s="1"/>
      <c r="R42" s="8">
        <v>59951000</v>
      </c>
      <c r="S42" s="1"/>
      <c r="T42" s="8">
        <v>66017000</v>
      </c>
      <c r="U42" s="1"/>
      <c r="V42" s="8">
        <v>58572000</v>
      </c>
      <c r="W42" s="8">
        <v>58305000</v>
      </c>
      <c r="X42" s="8">
        <v>78802000</v>
      </c>
      <c r="Y42" s="1"/>
    </row>
    <row r="43" spans="1:25" x14ac:dyDescent="0.2">
      <c r="A43" s="1"/>
      <c r="B43" s="25" t="s">
        <v>32</v>
      </c>
      <c r="C43" s="25"/>
      <c r="D43" s="25"/>
      <c r="E43" s="25"/>
      <c r="F43" s="30">
        <v>2533000</v>
      </c>
      <c r="H43" s="13">
        <v>326000</v>
      </c>
      <c r="I43" s="14"/>
      <c r="J43" s="13">
        <v>1234000</v>
      </c>
      <c r="K43" s="14"/>
      <c r="L43" s="13">
        <v>512000</v>
      </c>
      <c r="M43" s="14"/>
      <c r="N43" s="13">
        <v>1234000</v>
      </c>
      <c r="O43" s="14"/>
      <c r="P43" s="13">
        <v>462000</v>
      </c>
      <c r="Q43" s="1"/>
      <c r="R43" s="10">
        <v>1000000</v>
      </c>
      <c r="S43" s="1"/>
      <c r="T43" s="11">
        <v>919000</v>
      </c>
      <c r="U43" s="1"/>
      <c r="V43" s="10">
        <v>2609000</v>
      </c>
      <c r="W43" s="10">
        <v>12271000</v>
      </c>
      <c r="X43" s="10">
        <v>-599000</v>
      </c>
      <c r="Y43" s="1"/>
    </row>
    <row r="44" spans="1:25" x14ac:dyDescent="0.2">
      <c r="A44" s="1"/>
      <c r="B44" s="25" t="s">
        <v>33</v>
      </c>
      <c r="C44" s="25"/>
      <c r="D44" s="25"/>
      <c r="E44" s="25"/>
      <c r="F44" s="39">
        <f>SUM(F42:F43)</f>
        <v>59462000</v>
      </c>
      <c r="G44" s="7"/>
      <c r="H44" s="18">
        <f>SUM(H42:H43)</f>
        <v>62600000</v>
      </c>
      <c r="I44" s="7"/>
      <c r="J44" s="18">
        <f>SUM(J42:J43)</f>
        <v>81275000</v>
      </c>
      <c r="K44" s="7"/>
      <c r="L44" s="18">
        <f>SUM(L42:L43)</f>
        <v>60357000</v>
      </c>
      <c r="M44" s="7"/>
      <c r="N44" s="18">
        <f>SUM(N42:N43)</f>
        <v>53527000</v>
      </c>
      <c r="O44" s="7"/>
      <c r="P44" s="18">
        <f>SUM(P42:P43)</f>
        <v>46927000</v>
      </c>
      <c r="Q44" s="1"/>
      <c r="R44" s="8">
        <v>60951000</v>
      </c>
      <c r="S44" s="1"/>
      <c r="T44" s="8">
        <v>66936000</v>
      </c>
      <c r="U44" s="1"/>
      <c r="V44" s="8">
        <v>61181000</v>
      </c>
      <c r="W44" s="8">
        <v>70576000</v>
      </c>
      <c r="X44" s="8">
        <v>78203000</v>
      </c>
      <c r="Y44" s="1"/>
    </row>
    <row r="45" spans="1:25" x14ac:dyDescent="0.2">
      <c r="A45" s="1"/>
      <c r="B45" s="1"/>
      <c r="C45" s="1"/>
      <c r="D45" s="1"/>
      <c r="E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">
      <c r="A46" s="1"/>
      <c r="B46" s="25" t="s">
        <v>34</v>
      </c>
      <c r="C46" s="25"/>
      <c r="D46" s="25"/>
      <c r="E46" s="25"/>
      <c r="F46" s="43">
        <v>0.59</v>
      </c>
      <c r="H46" s="9">
        <v>0.63</v>
      </c>
      <c r="I46" s="1"/>
      <c r="J46" s="9">
        <v>0.84</v>
      </c>
      <c r="K46" s="1"/>
      <c r="L46" s="9">
        <v>0.62</v>
      </c>
      <c r="M46" s="1"/>
      <c r="N46" s="9">
        <v>0.54</v>
      </c>
      <c r="O46" s="1"/>
      <c r="P46" s="9">
        <v>0.49</v>
      </c>
      <c r="Q46" s="1"/>
      <c r="R46" s="9">
        <v>0.63</v>
      </c>
      <c r="S46" s="1"/>
      <c r="T46" s="9">
        <v>0.68</v>
      </c>
      <c r="U46" s="1"/>
      <c r="V46" s="9">
        <v>0.59</v>
      </c>
      <c r="W46" s="9">
        <v>0.6</v>
      </c>
      <c r="X46" s="9">
        <v>0.84</v>
      </c>
      <c r="Y46" s="1"/>
    </row>
    <row r="47" spans="1:25" x14ac:dyDescent="0.2">
      <c r="A47" s="1"/>
      <c r="B47" s="25" t="s">
        <v>35</v>
      </c>
      <c r="C47" s="25"/>
      <c r="D47" s="25"/>
      <c r="E47" s="25"/>
      <c r="F47" s="44">
        <v>0.02</v>
      </c>
      <c r="H47" s="21">
        <v>0.01</v>
      </c>
      <c r="I47" s="14"/>
      <c r="J47" s="21">
        <v>0.01</v>
      </c>
      <c r="K47" s="14"/>
      <c r="L47" s="21">
        <v>0.01</v>
      </c>
      <c r="M47" s="14"/>
      <c r="N47" s="21">
        <v>0.02</v>
      </c>
      <c r="O47" s="14"/>
      <c r="P47" s="21">
        <v>0</v>
      </c>
      <c r="Q47" s="1"/>
      <c r="R47" s="22">
        <v>0.01</v>
      </c>
      <c r="S47" s="1"/>
      <c r="T47" s="22">
        <v>0.01</v>
      </c>
      <c r="U47" s="1"/>
      <c r="V47" s="22">
        <v>0.03</v>
      </c>
      <c r="W47" s="22">
        <v>0.13</v>
      </c>
      <c r="X47" s="23">
        <v>0</v>
      </c>
      <c r="Y47" s="1"/>
    </row>
    <row r="48" spans="1:25" x14ac:dyDescent="0.2">
      <c r="A48" s="1"/>
      <c r="B48" s="25" t="s">
        <v>36</v>
      </c>
      <c r="C48" s="25"/>
      <c r="D48" s="25"/>
      <c r="E48" s="25"/>
      <c r="F48" s="45">
        <f>SUM(F46:F47)</f>
        <v>0.61</v>
      </c>
      <c r="G48" s="7"/>
      <c r="H48" s="24">
        <f>SUM(H46:H47)</f>
        <v>0.64</v>
      </c>
      <c r="I48" s="7"/>
      <c r="J48" s="24">
        <f>SUM(J46:J47)</f>
        <v>0.85</v>
      </c>
      <c r="K48" s="7"/>
      <c r="L48" s="24">
        <f>SUM(L46:L47)</f>
        <v>0.63</v>
      </c>
      <c r="M48" s="7"/>
      <c r="N48" s="24">
        <f>SUM(N46:N47)</f>
        <v>0.56000000000000005</v>
      </c>
      <c r="O48" s="7"/>
      <c r="P48" s="24">
        <v>0.49</v>
      </c>
      <c r="Q48" s="1"/>
      <c r="R48" s="9">
        <v>0.64</v>
      </c>
      <c r="S48" s="1"/>
      <c r="T48" s="9">
        <v>0.69</v>
      </c>
      <c r="U48" s="1"/>
      <c r="V48" s="9">
        <v>0.62</v>
      </c>
      <c r="W48" s="9">
        <v>0.73</v>
      </c>
      <c r="X48" s="9">
        <v>0.84</v>
      </c>
      <c r="Y48" s="1"/>
    </row>
    <row r="49" spans="8:8" x14ac:dyDescent="0.2">
      <c r="H49" s="1"/>
    </row>
  </sheetData>
  <mergeCells count="40">
    <mergeCell ref="B43:E43"/>
    <mergeCell ref="B44:E44"/>
    <mergeCell ref="B42:E42"/>
    <mergeCell ref="B41:E41"/>
    <mergeCell ref="B48:E48"/>
    <mergeCell ref="B47:E47"/>
    <mergeCell ref="B46:E46"/>
    <mergeCell ref="F40:Y40"/>
    <mergeCell ref="B36:E36"/>
    <mergeCell ref="B34:E34"/>
    <mergeCell ref="A38:E38"/>
    <mergeCell ref="A39:E39"/>
    <mergeCell ref="C27:E27"/>
    <mergeCell ref="C28:E28"/>
    <mergeCell ref="B32:D32"/>
    <mergeCell ref="C31:E31"/>
    <mergeCell ref="C30:E30"/>
    <mergeCell ref="C29:E29"/>
    <mergeCell ref="C24:E24"/>
    <mergeCell ref="C23:E23"/>
    <mergeCell ref="B21:D21"/>
    <mergeCell ref="C25:E25"/>
    <mergeCell ref="C26:E26"/>
    <mergeCell ref="C13:E13"/>
    <mergeCell ref="C14:E14"/>
    <mergeCell ref="C15:E15"/>
    <mergeCell ref="C16:E16"/>
    <mergeCell ref="B19:D19"/>
    <mergeCell ref="C18:E18"/>
    <mergeCell ref="C17:E17"/>
    <mergeCell ref="F3:P3"/>
    <mergeCell ref="C12:E12"/>
    <mergeCell ref="C11:E11"/>
    <mergeCell ref="C10:E10"/>
    <mergeCell ref="C9:E9"/>
    <mergeCell ref="A1:D1"/>
    <mergeCell ref="A2:E2"/>
    <mergeCell ref="B4:D4"/>
    <mergeCell ref="C8:E8"/>
    <mergeCell ref="B6:D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Worksheet1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Sharpe, Melissa</cp:lastModifiedBy>
  <cp:revision>2</cp:revision>
  <dcterms:created xsi:type="dcterms:W3CDTF">2020-07-22T19:53:58Z</dcterms:created>
  <dcterms:modified xsi:type="dcterms:W3CDTF">2020-07-22T19:53:58Z</dcterms:modified>
</cp:coreProperties>
</file>